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076" windowWidth="25600" windowHeight="12680" tabRatio="793" activeTab="1"/>
  </bookViews>
  <sheets>
    <sheet name="Round 1a" sheetId="1" r:id="rId1"/>
    <sheet name="Round 1b" sheetId="2" r:id="rId2"/>
  </sheets>
  <definedNames>
    <definedName name="_xlnm.Print_Area" localSheetId="0">'Round 1a'!$A$1:$M$74</definedName>
    <definedName name="_xlnm.Print_Area" localSheetId="1">'Round 1b'!$A$1:$M$71</definedName>
  </definedNames>
  <calcPr fullCalcOnLoad="1"/>
</workbook>
</file>

<file path=xl/sharedStrings.xml><?xml version="1.0" encoding="utf-8"?>
<sst xmlns="http://schemas.openxmlformats.org/spreadsheetml/2006/main" count="318" uniqueCount="97">
  <si>
    <t>VAULT</t>
  </si>
  <si>
    <t>FLOOR</t>
  </si>
  <si>
    <t>OVERALL</t>
  </si>
  <si>
    <t>CLUB</t>
  </si>
  <si>
    <t xml:space="preserve"> </t>
  </si>
  <si>
    <t>GYMNAST</t>
  </si>
  <si>
    <t>NO</t>
  </si>
  <si>
    <t>Pos</t>
  </si>
  <si>
    <t>Final Score</t>
  </si>
  <si>
    <t>Total Score</t>
  </si>
  <si>
    <t>D Score</t>
  </si>
  <si>
    <t>E Score</t>
  </si>
  <si>
    <t>Bolton</t>
  </si>
  <si>
    <t>Girls Level 1 2010</t>
  </si>
  <si>
    <t>Sienna Kelly</t>
  </si>
  <si>
    <t>Girls Level 1 2011</t>
  </si>
  <si>
    <t>Girls Level 1 2012</t>
  </si>
  <si>
    <t>Girls Level 2 2008</t>
  </si>
  <si>
    <t>Girls Level 2 2009</t>
  </si>
  <si>
    <t>Girls Level 2 2010</t>
  </si>
  <si>
    <t>Girls Level 2 2011</t>
  </si>
  <si>
    <t>Ruby Ducan</t>
  </si>
  <si>
    <t>Lola Morley</t>
  </si>
  <si>
    <t>Jessica Howard</t>
  </si>
  <si>
    <t>Alice Park</t>
  </si>
  <si>
    <t>COPGC</t>
  </si>
  <si>
    <t>Evie Rushe</t>
  </si>
  <si>
    <t>Rose Wignall</t>
  </si>
  <si>
    <t>Lula Cairns</t>
  </si>
  <si>
    <t>Samarra Ismail</t>
  </si>
  <si>
    <t>Jasmine Deluce</t>
  </si>
  <si>
    <t>Jessica Murphy</t>
  </si>
  <si>
    <t>Angel Ianson</t>
  </si>
  <si>
    <t>Meghan Atherton</t>
  </si>
  <si>
    <t>Ava Lafferty</t>
  </si>
  <si>
    <t>Ila Evans</t>
  </si>
  <si>
    <t>West View</t>
  </si>
  <si>
    <t>Alice Tyson</t>
  </si>
  <si>
    <t>Sofia Egboh</t>
  </si>
  <si>
    <t>Eva Whittaker</t>
  </si>
  <si>
    <t>Teagan Bannister</t>
  </si>
  <si>
    <t>Emma Killick</t>
  </si>
  <si>
    <t>Phoebe Charlton</t>
  </si>
  <si>
    <t>Emily Oldfield</t>
  </si>
  <si>
    <t>Freya Crabtree</t>
  </si>
  <si>
    <t>Harriet Clarke</t>
  </si>
  <si>
    <t>Pheobe-Jade Lord</t>
  </si>
  <si>
    <t>Lucie Bates</t>
  </si>
  <si>
    <t>Erin Simm</t>
  </si>
  <si>
    <t>Sophie Parry</t>
  </si>
  <si>
    <t>Darcy Gee</t>
  </si>
  <si>
    <t>Hannah Dickinson</t>
  </si>
  <si>
    <t>Holly French</t>
  </si>
  <si>
    <t>Annie Park</t>
  </si>
  <si>
    <t>Emma Bottle</t>
  </si>
  <si>
    <t>Natasha Vickers</t>
  </si>
  <si>
    <t>Saoirse Parker</t>
  </si>
  <si>
    <t>Ava Harkins</t>
  </si>
  <si>
    <t>Elizabeth Waddington</t>
  </si>
  <si>
    <t>Amaia Francis</t>
  </si>
  <si>
    <t>Willow Hartley</t>
  </si>
  <si>
    <t>Pheobe Brennan</t>
  </si>
  <si>
    <t>Sianna Gubbins</t>
  </si>
  <si>
    <t>Ruby Sergeant</t>
  </si>
  <si>
    <t>Ameilia Critchley-Beevers</t>
  </si>
  <si>
    <t>Kacey-Leigh Hoole</t>
  </si>
  <si>
    <t>Lilly Killeen</t>
  </si>
  <si>
    <t>Honor Luckhurst</t>
  </si>
  <si>
    <t>Mollie Hanley</t>
  </si>
  <si>
    <t>Isabelle Lyon</t>
  </si>
  <si>
    <t>Grace Cushnahan</t>
  </si>
  <si>
    <t>Ameila Olive</t>
  </si>
  <si>
    <t>Devon Gee</t>
  </si>
  <si>
    <t>Lacy Ferguson</t>
  </si>
  <si>
    <t>Chloe Nightingale</t>
  </si>
  <si>
    <t>Erin Scott</t>
  </si>
  <si>
    <t>Freya Walton</t>
  </si>
  <si>
    <t>Rachel Ashurst</t>
  </si>
  <si>
    <t>Lily-Rose Killeen</t>
  </si>
  <si>
    <t>Alysia Burns</t>
  </si>
  <si>
    <t>Lottie Monk</t>
  </si>
  <si>
    <t>Chloe Callen-Cox</t>
  </si>
  <si>
    <t>Louise Talbot</t>
  </si>
  <si>
    <t>artistry</t>
  </si>
  <si>
    <t>Kara Smith</t>
  </si>
  <si>
    <t>West Ciew</t>
  </si>
  <si>
    <t>special floor</t>
  </si>
  <si>
    <t>special vauly</t>
  </si>
  <si>
    <t>vault award</t>
  </si>
  <si>
    <t>special award on floor</t>
  </si>
  <si>
    <t>special vault award</t>
  </si>
  <si>
    <t>floor award</t>
  </si>
  <si>
    <t>special vault</t>
  </si>
  <si>
    <t>special award</t>
  </si>
  <si>
    <t>special  vault</t>
  </si>
  <si>
    <t>special vault &amp; artistry</t>
  </si>
  <si>
    <t>judged vault warm up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</si>
</sst>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0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2"/>
      <name val="Arial"/>
      <family val="2"/>
    </font>
    <font>
      <b/>
      <sz val="30"/>
      <color indexed="22"/>
      <name val="Arial"/>
      <family val="0"/>
    </font>
    <font>
      <sz val="30"/>
      <color indexed="22"/>
      <name val="Arial"/>
      <family val="0"/>
    </font>
    <font>
      <b/>
      <sz val="14"/>
      <color indexed="22"/>
      <name val="Arial"/>
      <family val="0"/>
    </font>
    <font>
      <sz val="14"/>
      <color indexed="5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 tint="-0.24997000396251678"/>
      <name val="Arial"/>
      <family val="2"/>
    </font>
    <font>
      <b/>
      <sz val="30"/>
      <color theme="0" tint="-0.1499900072813034"/>
      <name val="Arial"/>
      <family val="0"/>
    </font>
    <font>
      <sz val="30"/>
      <color theme="0" tint="-0.1499900072813034"/>
      <name val="Arial"/>
      <family val="0"/>
    </font>
    <font>
      <b/>
      <sz val="14"/>
      <color theme="0" tint="-0.1499900072813034"/>
      <name val="Arial"/>
      <family val="0"/>
    </font>
    <font>
      <sz val="14"/>
      <color theme="0" tint="-0.1499900072813034"/>
      <name val="Arial"/>
      <family val="0"/>
    </font>
    <font>
      <sz val="14"/>
      <color theme="0" tint="-0.3499799966812134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64" fontId="3" fillId="0" borderId="10" xfId="0" applyNumberFormat="1" applyFont="1" applyBorder="1" applyAlignment="1">
      <alignment horizontal="right" vertical="center"/>
    </xf>
    <xf numFmtId="164" fontId="5" fillId="0" borderId="11" xfId="55" applyNumberFormat="1" applyFont="1" applyFill="1" applyBorder="1" applyAlignment="1">
      <alignment horizontal="center" wrapText="1"/>
      <protection/>
    </xf>
    <xf numFmtId="164" fontId="5" fillId="0" borderId="10" xfId="55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5" fillId="0" borderId="17" xfId="55" applyNumberFormat="1" applyFont="1" applyFill="1" applyBorder="1" applyAlignment="1">
      <alignment horizontal="center" wrapTex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5" fillId="0" borderId="21" xfId="55" applyNumberFormat="1" applyFont="1" applyFill="1" applyBorder="1" applyAlignment="1">
      <alignment horizontal="center" wrapText="1"/>
      <protection/>
    </xf>
    <xf numFmtId="164" fontId="5" fillId="0" borderId="22" xfId="55" applyNumberFormat="1" applyFont="1" applyFill="1" applyBorder="1" applyAlignment="1">
      <alignment horizontal="center" wrapText="1"/>
      <protection/>
    </xf>
    <xf numFmtId="164" fontId="5" fillId="0" borderId="23" xfId="55" applyNumberFormat="1" applyFont="1" applyFill="1" applyBorder="1" applyAlignment="1">
      <alignment horizont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29" xfId="0" applyFont="1" applyFill="1" applyBorder="1" applyAlignment="1">
      <alignment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32" borderId="30" xfId="0" applyFont="1" applyFill="1" applyBorder="1" applyAlignment="1">
      <alignment/>
    </xf>
    <xf numFmtId="0" fontId="8" fillId="32" borderId="31" xfId="0" applyFont="1" applyFill="1" applyBorder="1" applyAlignment="1">
      <alignment/>
    </xf>
    <xf numFmtId="0" fontId="8" fillId="32" borderId="31" xfId="0" applyFont="1" applyFill="1" applyBorder="1" applyAlignment="1">
      <alignment horizontal="center"/>
    </xf>
    <xf numFmtId="0" fontId="9" fillId="32" borderId="31" xfId="0" applyFont="1" applyFill="1" applyBorder="1" applyAlignment="1">
      <alignment/>
    </xf>
    <xf numFmtId="0" fontId="8" fillId="32" borderId="32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32" borderId="31" xfId="0" applyNumberFormat="1" applyFont="1" applyFill="1" applyBorder="1" applyAlignment="1">
      <alignment horizontal="left"/>
    </xf>
    <xf numFmtId="164" fontId="9" fillId="32" borderId="31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 horizontal="center" vertical="center"/>
    </xf>
    <xf numFmtId="164" fontId="8" fillId="32" borderId="31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center" vertical="center"/>
    </xf>
    <xf numFmtId="164" fontId="5" fillId="0" borderId="15" xfId="55" applyNumberFormat="1" applyFont="1" applyFill="1" applyBorder="1" applyAlignment="1">
      <alignment horizontal="center" wrapText="1"/>
      <protection/>
    </xf>
    <xf numFmtId="164" fontId="5" fillId="0" borderId="34" xfId="55" applyNumberFormat="1" applyFont="1" applyFill="1" applyBorder="1" applyAlignment="1">
      <alignment horizontal="center" wrapText="1"/>
      <protection/>
    </xf>
    <xf numFmtId="164" fontId="5" fillId="0" borderId="16" xfId="55" applyNumberFormat="1" applyFont="1" applyFill="1" applyBorder="1" applyAlignment="1">
      <alignment horizontal="center" wrapText="1"/>
      <protection/>
    </xf>
    <xf numFmtId="164" fontId="3" fillId="0" borderId="15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35" xfId="55" applyNumberFormat="1" applyFont="1" applyFill="1" applyBorder="1" applyAlignment="1">
      <alignment horizontal="center" wrapText="1"/>
      <protection/>
    </xf>
    <xf numFmtId="164" fontId="3" fillId="0" borderId="21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4" fillId="0" borderId="36" xfId="0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37" xfId="55" applyNumberFormat="1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2" fillId="0" borderId="3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4" fontId="5" fillId="0" borderId="38" xfId="55" applyNumberFormat="1" applyFont="1" applyFill="1" applyBorder="1" applyAlignment="1">
      <alignment horizontal="center" wrapText="1"/>
      <protection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64" fontId="50" fillId="0" borderId="22" xfId="0" applyNumberFormat="1" applyFont="1" applyBorder="1" applyAlignment="1">
      <alignment horizontal="center" vertical="center"/>
    </xf>
    <xf numFmtId="164" fontId="50" fillId="0" borderId="17" xfId="0" applyNumberFormat="1" applyFont="1" applyBorder="1" applyAlignment="1">
      <alignment horizontal="center" vertical="center"/>
    </xf>
    <xf numFmtId="164" fontId="50" fillId="0" borderId="17" xfId="0" applyNumberFormat="1" applyFont="1" applyFill="1" applyBorder="1" applyAlignment="1">
      <alignment horizontal="right" vertical="center"/>
    </xf>
    <xf numFmtId="0" fontId="50" fillId="0" borderId="33" xfId="0" applyFont="1" applyBorder="1" applyAlignment="1">
      <alignment horizontal="right" vertical="center"/>
    </xf>
    <xf numFmtId="164" fontId="50" fillId="0" borderId="10" xfId="0" applyNumberFormat="1" applyFont="1" applyFill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164" fontId="50" fillId="0" borderId="21" xfId="0" applyNumberFormat="1" applyFont="1" applyBorder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0" fontId="50" fillId="0" borderId="0" xfId="0" applyFont="1" applyAlignment="1">
      <alignment/>
    </xf>
    <xf numFmtId="0" fontId="50" fillId="0" borderId="29" xfId="0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7" xfId="0" applyNumberFormat="1" applyFont="1" applyBorder="1" applyAlignment="1">
      <alignment horizontal="right" vertical="center"/>
    </xf>
    <xf numFmtId="0" fontId="50" fillId="0" borderId="16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64" fontId="50" fillId="0" borderId="23" xfId="0" applyNumberFormat="1" applyFont="1" applyBorder="1" applyAlignment="1">
      <alignment horizontal="center" vertical="center"/>
    </xf>
    <xf numFmtId="164" fontId="50" fillId="0" borderId="13" xfId="0" applyNumberFormat="1" applyFont="1" applyBorder="1" applyAlignment="1">
      <alignment horizontal="center" vertical="center"/>
    </xf>
    <xf numFmtId="164" fontId="50" fillId="0" borderId="13" xfId="0" applyNumberFormat="1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23" xfId="0" applyNumberFormat="1" applyFont="1" applyBorder="1" applyAlignment="1">
      <alignment horizontal="right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top" wrapText="1"/>
    </xf>
    <xf numFmtId="164" fontId="50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164" fontId="50" fillId="0" borderId="22" xfId="55" applyNumberFormat="1" applyFont="1" applyFill="1" applyBorder="1" applyAlignment="1">
      <alignment horizontal="center" wrapText="1"/>
      <protection/>
    </xf>
    <xf numFmtId="164" fontId="50" fillId="0" borderId="17" xfId="55" applyNumberFormat="1" applyFont="1" applyFill="1" applyBorder="1" applyAlignment="1">
      <alignment horizontal="center" wrapText="1"/>
      <protection/>
    </xf>
    <xf numFmtId="164" fontId="50" fillId="0" borderId="34" xfId="55" applyNumberFormat="1" applyFont="1" applyFill="1" applyBorder="1" applyAlignment="1">
      <alignment horizontal="center" wrapText="1"/>
      <protection/>
    </xf>
    <xf numFmtId="164" fontId="50" fillId="0" borderId="0" xfId="0" applyNumberFormat="1" applyFont="1" applyAlignment="1">
      <alignment/>
    </xf>
    <xf numFmtId="0" fontId="50" fillId="0" borderId="29" xfId="0" applyFont="1" applyFill="1" applyBorder="1" applyAlignment="1">
      <alignment/>
    </xf>
    <xf numFmtId="164" fontId="50" fillId="0" borderId="23" xfId="55" applyNumberFormat="1" applyFont="1" applyFill="1" applyBorder="1" applyAlignment="1">
      <alignment horizontal="center" wrapText="1"/>
      <protection/>
    </xf>
    <xf numFmtId="164" fontId="50" fillId="0" borderId="13" xfId="55" applyNumberFormat="1" applyFont="1" applyFill="1" applyBorder="1" applyAlignment="1">
      <alignment horizontal="center" wrapText="1"/>
      <protection/>
    </xf>
    <xf numFmtId="164" fontId="50" fillId="0" borderId="16" xfId="55" applyNumberFormat="1" applyFont="1" applyFill="1" applyBorder="1" applyAlignment="1">
      <alignment horizontal="center" wrapText="1"/>
      <protection/>
    </xf>
    <xf numFmtId="0" fontId="50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164" fontId="50" fillId="0" borderId="21" xfId="55" applyNumberFormat="1" applyFont="1" applyFill="1" applyBorder="1" applyAlignment="1">
      <alignment horizontal="center" wrapText="1"/>
      <protection/>
    </xf>
    <xf numFmtId="164" fontId="50" fillId="0" borderId="10" xfId="55" applyNumberFormat="1" applyFont="1" applyFill="1" applyBorder="1" applyAlignment="1">
      <alignment horizontal="center" wrapText="1"/>
      <protection/>
    </xf>
    <xf numFmtId="164" fontId="50" fillId="0" borderId="15" xfId="0" applyNumberFormat="1" applyFont="1" applyBorder="1" applyAlignment="1">
      <alignment horizontal="right" vertical="center"/>
    </xf>
    <xf numFmtId="164" fontId="50" fillId="0" borderId="34" xfId="0" applyNumberFormat="1" applyFont="1" applyBorder="1" applyAlignment="1">
      <alignment horizontal="right" vertical="center"/>
    </xf>
    <xf numFmtId="164" fontId="50" fillId="0" borderId="16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31" xfId="0" applyFont="1" applyFill="1" applyBorder="1" applyAlignment="1">
      <alignment/>
    </xf>
    <xf numFmtId="0" fontId="50" fillId="0" borderId="16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51" fillId="0" borderId="30" xfId="0" applyFont="1" applyFill="1" applyBorder="1" applyAlignment="1">
      <alignment/>
    </xf>
    <xf numFmtId="0" fontId="52" fillId="0" borderId="31" xfId="0" applyFont="1" applyFill="1" applyBorder="1" applyAlignment="1">
      <alignment/>
    </xf>
    <xf numFmtId="0" fontId="52" fillId="0" borderId="31" xfId="0" applyFont="1" applyFill="1" applyBorder="1" applyAlignment="1">
      <alignment horizontal="center"/>
    </xf>
    <xf numFmtId="164" fontId="51" fillId="0" borderId="31" xfId="0" applyNumberFormat="1" applyFont="1" applyFill="1" applyBorder="1" applyAlignment="1">
      <alignment horizontal="left"/>
    </xf>
    <xf numFmtId="164" fontId="51" fillId="0" borderId="31" xfId="0" applyNumberFormat="1" applyFont="1" applyFill="1" applyBorder="1" applyAlignment="1">
      <alignment/>
    </xf>
    <xf numFmtId="0" fontId="51" fillId="0" borderId="31" xfId="0" applyFont="1" applyFill="1" applyBorder="1" applyAlignment="1">
      <alignment/>
    </xf>
    <xf numFmtId="164" fontId="52" fillId="0" borderId="31" xfId="0" applyNumberFormat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29" xfId="0" applyFont="1" applyFill="1" applyBorder="1" applyAlignment="1">
      <alignment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64" fontId="53" fillId="0" borderId="18" xfId="0" applyNumberFormat="1" applyFont="1" applyFill="1" applyBorder="1" applyAlignment="1">
      <alignment horizontal="center" vertical="center"/>
    </xf>
    <xf numFmtId="164" fontId="53" fillId="0" borderId="19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4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164" fontId="53" fillId="0" borderId="28" xfId="0" applyNumberFormat="1" applyFont="1" applyFill="1" applyBorder="1" applyAlignment="1">
      <alignment horizontal="center" vertical="center"/>
    </xf>
    <xf numFmtId="164" fontId="53" fillId="0" borderId="27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164" fontId="54" fillId="0" borderId="35" xfId="55" applyNumberFormat="1" applyFont="1" applyFill="1" applyBorder="1" applyAlignment="1">
      <alignment horizontal="center" wrapText="1"/>
      <protection/>
    </xf>
    <xf numFmtId="164" fontId="54" fillId="0" borderId="11" xfId="55" applyNumberFormat="1" applyFont="1" applyFill="1" applyBorder="1" applyAlignment="1">
      <alignment horizontal="center" wrapText="1"/>
      <protection/>
    </xf>
    <xf numFmtId="164" fontId="54" fillId="0" borderId="10" xfId="0" applyNumberFormat="1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right" vertical="center"/>
    </xf>
    <xf numFmtId="164" fontId="54" fillId="0" borderId="15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164" fontId="54" fillId="0" borderId="0" xfId="0" applyNumberFormat="1" applyFont="1" applyFill="1" applyAlignment="1">
      <alignment/>
    </xf>
    <xf numFmtId="0" fontId="54" fillId="0" borderId="29" xfId="0" applyFont="1" applyFill="1" applyBorder="1" applyAlignment="1">
      <alignment/>
    </xf>
    <xf numFmtId="164" fontId="54" fillId="0" borderId="15" xfId="55" applyNumberFormat="1" applyFont="1" applyFill="1" applyBorder="1" applyAlignment="1">
      <alignment horizontal="center" wrapText="1"/>
      <protection/>
    </xf>
    <xf numFmtId="164" fontId="54" fillId="0" borderId="10" xfId="55" applyNumberFormat="1" applyFont="1" applyFill="1" applyBorder="1" applyAlignment="1">
      <alignment horizontal="center" wrapText="1"/>
      <protection/>
    </xf>
    <xf numFmtId="164" fontId="54" fillId="0" borderId="34" xfId="55" applyNumberFormat="1" applyFont="1" applyFill="1" applyBorder="1" applyAlignment="1">
      <alignment horizontal="center" wrapText="1"/>
      <protection/>
    </xf>
    <xf numFmtId="164" fontId="54" fillId="0" borderId="17" xfId="55" applyNumberFormat="1" applyFont="1" applyFill="1" applyBorder="1" applyAlignment="1">
      <alignment horizontal="center" wrapText="1"/>
      <protection/>
    </xf>
    <xf numFmtId="164" fontId="54" fillId="0" borderId="17" xfId="0" applyNumberFormat="1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164" fontId="54" fillId="0" borderId="16" xfId="55" applyNumberFormat="1" applyFont="1" applyFill="1" applyBorder="1" applyAlignment="1">
      <alignment horizontal="center" wrapText="1"/>
      <protection/>
    </xf>
    <xf numFmtId="164" fontId="54" fillId="0" borderId="13" xfId="55" applyNumberFormat="1" applyFont="1" applyFill="1" applyBorder="1" applyAlignment="1">
      <alignment horizontal="center" wrapText="1"/>
      <protection/>
    </xf>
    <xf numFmtId="164" fontId="54" fillId="0" borderId="13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right" vertical="center"/>
    </xf>
    <xf numFmtId="164" fontId="54" fillId="0" borderId="16" xfId="0" applyNumberFormat="1" applyFont="1" applyFill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164" fontId="54" fillId="0" borderId="15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54" fillId="0" borderId="14" xfId="0" applyFont="1" applyBorder="1" applyAlignment="1">
      <alignment horizontal="right" vertical="center"/>
    </xf>
    <xf numFmtId="164" fontId="54" fillId="0" borderId="16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53" fillId="0" borderId="19" xfId="0" applyNumberFormat="1" applyFont="1" applyFill="1" applyBorder="1" applyAlignment="1">
      <alignment horizontal="center" vertical="center"/>
    </xf>
    <xf numFmtId="164" fontId="54" fillId="0" borderId="39" xfId="0" applyNumberFormat="1" applyFont="1" applyFill="1" applyBorder="1" applyAlignment="1">
      <alignment horizontal="center" vertical="center"/>
    </xf>
    <xf numFmtId="164" fontId="53" fillId="0" borderId="18" xfId="0" applyNumberFormat="1" applyFont="1" applyFill="1" applyBorder="1" applyAlignment="1">
      <alignment horizontal="center" vertical="center"/>
    </xf>
    <xf numFmtId="164" fontId="53" fillId="0" borderId="39" xfId="0" applyNumberFormat="1" applyFont="1" applyFill="1" applyBorder="1" applyAlignment="1">
      <alignment horizontal="center" vertical="center"/>
    </xf>
    <xf numFmtId="164" fontId="5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12068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" y="0"/>
          <a:ext cx="12068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7200" y="0"/>
          <a:ext cx="12068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7200" y="0"/>
          <a:ext cx="8010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7200" y="0"/>
          <a:ext cx="8010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11</xdr:col>
      <xdr:colOff>0</xdr:colOff>
      <xdr:row>38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457200" y="6200775"/>
          <a:ext cx="120681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11</xdr:col>
      <xdr:colOff>0</xdr:colOff>
      <xdr:row>38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457200" y="6200775"/>
          <a:ext cx="120681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457200" y="9429750"/>
          <a:ext cx="12068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457200" y="9429750"/>
          <a:ext cx="12068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457200" y="9429750"/>
          <a:ext cx="12068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11</xdr:col>
      <xdr:colOff>0</xdr:colOff>
      <xdr:row>58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457200" y="10572750"/>
          <a:ext cx="120681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11</xdr:col>
      <xdr:colOff>0</xdr:colOff>
      <xdr:row>58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457200" y="10572750"/>
          <a:ext cx="120681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11</xdr:col>
      <xdr:colOff>0</xdr:colOff>
      <xdr:row>58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457200" y="10572750"/>
          <a:ext cx="120681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7200" y="0"/>
          <a:ext cx="1172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" y="0"/>
          <a:ext cx="1172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7200" y="0"/>
          <a:ext cx="1172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57200" y="0"/>
          <a:ext cx="786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57200" y="0"/>
          <a:ext cx="786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Z76"/>
  <sheetViews>
    <sheetView zoomScale="70" zoomScaleNormal="70" workbookViewId="0" topLeftCell="A1">
      <pane xSplit="3" topLeftCell="D1" activePane="topRight" state="frozen"/>
      <selection pane="topLeft" activeCell="A1" sqref="A1"/>
      <selection pane="topRight" activeCell="B61" sqref="B61"/>
    </sheetView>
  </sheetViews>
  <sheetFormatPr defaultColWidth="9.140625" defaultRowHeight="12.75"/>
  <cols>
    <col min="1" max="1" width="6.8515625" style="24" customWidth="1"/>
    <col min="2" max="2" width="35.7109375" style="24" customWidth="1"/>
    <col min="3" max="3" width="23.7109375" style="25" bestFit="1" customWidth="1"/>
    <col min="4" max="5" width="17.140625" style="46" customWidth="1"/>
    <col min="6" max="6" width="17.00390625" style="25" customWidth="1"/>
    <col min="7" max="7" width="9.421875" style="24" bestFit="1" customWidth="1"/>
    <col min="8" max="8" width="17.140625" style="24" customWidth="1"/>
    <col min="9" max="10" width="17.140625" style="25" customWidth="1"/>
    <col min="11" max="11" width="9.421875" style="25" bestFit="1" customWidth="1"/>
    <col min="12" max="12" width="17.140625" style="46" customWidth="1"/>
    <col min="13" max="13" width="9.421875" style="25" bestFit="1" customWidth="1"/>
    <col min="14" max="14" width="32.421875" style="24" bestFit="1" customWidth="1"/>
    <col min="15" max="15" width="10.7109375" style="24" hidden="1" customWidth="1"/>
    <col min="16" max="16" width="11.8515625" style="24" hidden="1" customWidth="1"/>
    <col min="17" max="17" width="11.140625" style="24" hidden="1" customWidth="1"/>
    <col min="18" max="21" width="9.140625" style="24" hidden="1" customWidth="1"/>
    <col min="22" max="24" width="9.140625" style="24" customWidth="1"/>
    <col min="25" max="60" width="10.7109375" style="24" customWidth="1"/>
    <col min="61" max="234" width="9.140625" style="24" customWidth="1"/>
    <col min="235" max="16384" width="9.140625" style="26" customWidth="1"/>
  </cols>
  <sheetData>
    <row r="1" ht="18" thickBot="1"/>
    <row r="2" spans="1:234" s="35" customFormat="1" ht="34.5" thickBot="1">
      <c r="A2" s="41" t="s">
        <v>13</v>
      </c>
      <c r="B2" s="42"/>
      <c r="C2" s="43"/>
      <c r="D2" s="47"/>
      <c r="E2" s="48" t="s">
        <v>4</v>
      </c>
      <c r="F2" s="43"/>
      <c r="G2" s="42"/>
      <c r="H2" s="44"/>
      <c r="I2" s="43"/>
      <c r="J2" s="43"/>
      <c r="K2" s="43"/>
      <c r="L2" s="50"/>
      <c r="M2" s="45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</row>
    <row r="3" spans="1:231" s="27" customFormat="1" ht="32.25" customHeight="1" thickBot="1">
      <c r="A3" s="18" t="s">
        <v>6</v>
      </c>
      <c r="B3" s="19" t="s">
        <v>5</v>
      </c>
      <c r="C3" s="20" t="s">
        <v>3</v>
      </c>
      <c r="D3" s="37" t="s">
        <v>1</v>
      </c>
      <c r="E3" s="36"/>
      <c r="F3" s="205"/>
      <c r="G3" s="206"/>
      <c r="H3" s="13" t="s">
        <v>0</v>
      </c>
      <c r="I3" s="13"/>
      <c r="J3" s="205"/>
      <c r="K3" s="206"/>
      <c r="L3" s="203" t="s">
        <v>2</v>
      </c>
      <c r="M3" s="204"/>
      <c r="O3" s="28"/>
      <c r="P3" s="28" t="s">
        <v>1</v>
      </c>
      <c r="Q3" s="28"/>
      <c r="R3" s="27" t="s">
        <v>0</v>
      </c>
      <c r="T3" s="27" t="s">
        <v>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HW3" s="29"/>
    </row>
    <row r="4" spans="1:231" s="31" customFormat="1" ht="16.5">
      <c r="A4" s="30" t="s">
        <v>4</v>
      </c>
      <c r="B4" s="21"/>
      <c r="C4" s="14"/>
      <c r="D4" s="79" t="s">
        <v>10</v>
      </c>
      <c r="E4" s="49" t="s">
        <v>11</v>
      </c>
      <c r="F4" s="22" t="s">
        <v>8</v>
      </c>
      <c r="G4" s="14" t="s">
        <v>7</v>
      </c>
      <c r="H4" s="53" t="s">
        <v>10</v>
      </c>
      <c r="I4" s="49" t="s">
        <v>11</v>
      </c>
      <c r="J4" s="22" t="s">
        <v>8</v>
      </c>
      <c r="K4" s="14" t="s">
        <v>7</v>
      </c>
      <c r="L4" s="70" t="s">
        <v>9</v>
      </c>
      <c r="M4" s="14" t="s">
        <v>7</v>
      </c>
      <c r="N4" s="141"/>
      <c r="HW4" s="32"/>
    </row>
    <row r="5" spans="1:231" s="38" customFormat="1" ht="16.5">
      <c r="A5" s="80">
        <v>1</v>
      </c>
      <c r="B5" s="78" t="s">
        <v>14</v>
      </c>
      <c r="C5" s="81" t="s">
        <v>12</v>
      </c>
      <c r="D5" s="72">
        <v>0.6</v>
      </c>
      <c r="E5" s="58">
        <v>8.6</v>
      </c>
      <c r="F5" s="83">
        <f aca="true" t="shared" si="0" ref="F5:F34">D5+E5</f>
        <v>9.2</v>
      </c>
      <c r="G5" s="5">
        <f aca="true" t="shared" si="1" ref="G5:G34">VLOOKUP(F5,P$5:Q$34,2,FALSE)</f>
        <v>1</v>
      </c>
      <c r="H5" s="72">
        <v>1</v>
      </c>
      <c r="I5" s="58">
        <v>8.5</v>
      </c>
      <c r="J5" s="83">
        <f aca="true" t="shared" si="2" ref="J5:J34">H5+I5</f>
        <v>9.5</v>
      </c>
      <c r="K5" s="5">
        <f aca="true" t="shared" si="3" ref="K5:K34">VLOOKUP(J5,R$5:S$34,2,FALSE)</f>
        <v>3</v>
      </c>
      <c r="L5" s="60">
        <f aca="true" t="shared" si="4" ref="L5:L34">J5+F5</f>
        <v>18.7</v>
      </c>
      <c r="M5" s="5">
        <f aca="true" t="shared" si="5" ref="M5:M34">VLOOKUP(L5,T$5:U$34,2,FALSE)</f>
        <v>1</v>
      </c>
      <c r="N5" s="27"/>
      <c r="O5" s="40">
        <v>1</v>
      </c>
      <c r="P5" s="24">
        <f aca="true" t="shared" si="6" ref="P5:P34">LARGE(F$5:F$34,$O5)</f>
        <v>9.2</v>
      </c>
      <c r="Q5" s="24">
        <f aca="true" t="shared" si="7" ref="Q5:Q34">IF(P5=P4,Q4,Q4+1)</f>
        <v>1</v>
      </c>
      <c r="R5" s="24">
        <f aca="true" t="shared" si="8" ref="R5:R34">LARGE(J$5:J$34,$O5)</f>
        <v>9.8</v>
      </c>
      <c r="S5" s="24">
        <f aca="true" t="shared" si="9" ref="S5:S34">IF(R5=R4,S4,S4+1)</f>
        <v>1</v>
      </c>
      <c r="T5" s="24">
        <f aca="true" t="shared" si="10" ref="T5:T34">LARGE(L$5:L$34,$O5)</f>
        <v>18.7</v>
      </c>
      <c r="U5" s="24">
        <f aca="true" t="shared" si="11" ref="U5:U34">IF(T5=T4,U4,U4+1)</f>
        <v>1</v>
      </c>
      <c r="HW5" s="39"/>
    </row>
    <row r="6" spans="1:231" s="38" customFormat="1" ht="16.5">
      <c r="A6" s="80">
        <v>2</v>
      </c>
      <c r="B6" s="74" t="s">
        <v>21</v>
      </c>
      <c r="C6" s="81" t="s">
        <v>12</v>
      </c>
      <c r="D6" s="72">
        <v>0.6</v>
      </c>
      <c r="E6" s="58">
        <v>8</v>
      </c>
      <c r="F6" s="83">
        <f t="shared" si="0"/>
        <v>8.6</v>
      </c>
      <c r="G6" s="5">
        <f t="shared" si="1"/>
        <v>4</v>
      </c>
      <c r="H6" s="72">
        <v>1</v>
      </c>
      <c r="I6" s="58">
        <v>8.4</v>
      </c>
      <c r="J6" s="83">
        <f t="shared" si="2"/>
        <v>9.4</v>
      </c>
      <c r="K6" s="5">
        <f t="shared" si="3"/>
        <v>4</v>
      </c>
      <c r="L6" s="60">
        <f t="shared" si="4"/>
        <v>18</v>
      </c>
      <c r="M6" s="5">
        <f t="shared" si="5"/>
        <v>4</v>
      </c>
      <c r="N6" s="27" t="s">
        <v>83</v>
      </c>
      <c r="O6" s="40">
        <v>2</v>
      </c>
      <c r="P6" s="24">
        <f t="shared" si="6"/>
        <v>9.1</v>
      </c>
      <c r="Q6" s="24">
        <f t="shared" si="7"/>
        <v>2</v>
      </c>
      <c r="R6" s="24">
        <f t="shared" si="8"/>
        <v>9.6</v>
      </c>
      <c r="S6" s="24">
        <f t="shared" si="9"/>
        <v>2</v>
      </c>
      <c r="T6" s="24">
        <f t="shared" si="10"/>
        <v>18.6</v>
      </c>
      <c r="U6" s="24">
        <f t="shared" si="11"/>
        <v>2</v>
      </c>
      <c r="HW6" s="39"/>
    </row>
    <row r="7" spans="1:231" s="38" customFormat="1" ht="16.5">
      <c r="A7" s="80">
        <v>3</v>
      </c>
      <c r="B7" s="78" t="s">
        <v>22</v>
      </c>
      <c r="C7" s="81" t="s">
        <v>12</v>
      </c>
      <c r="D7" s="72">
        <v>0.6</v>
      </c>
      <c r="E7" s="58">
        <v>7.9</v>
      </c>
      <c r="F7" s="83">
        <f t="shared" si="0"/>
        <v>8.5</v>
      </c>
      <c r="G7" s="5">
        <f t="shared" si="1"/>
        <v>5</v>
      </c>
      <c r="H7" s="72">
        <v>1</v>
      </c>
      <c r="I7" s="58">
        <v>7.9</v>
      </c>
      <c r="J7" s="83">
        <f t="shared" si="2"/>
        <v>8.9</v>
      </c>
      <c r="K7" s="5">
        <f t="shared" si="3"/>
        <v>8</v>
      </c>
      <c r="L7" s="60">
        <f t="shared" si="4"/>
        <v>17.4</v>
      </c>
      <c r="M7" s="5">
        <f t="shared" si="5"/>
        <v>7</v>
      </c>
      <c r="N7" s="27"/>
      <c r="O7" s="40">
        <v>3</v>
      </c>
      <c r="P7" s="24">
        <f t="shared" si="6"/>
        <v>8.7</v>
      </c>
      <c r="Q7" s="24">
        <f t="shared" si="7"/>
        <v>3</v>
      </c>
      <c r="R7" s="24">
        <f t="shared" si="8"/>
        <v>9.5</v>
      </c>
      <c r="S7" s="24">
        <f t="shared" si="9"/>
        <v>3</v>
      </c>
      <c r="T7" s="24">
        <f t="shared" si="10"/>
        <v>18.299999999999997</v>
      </c>
      <c r="U7" s="24">
        <f t="shared" si="11"/>
        <v>3</v>
      </c>
      <c r="HW7" s="39"/>
    </row>
    <row r="8" spans="1:231" s="38" customFormat="1" ht="16.5">
      <c r="A8" s="80">
        <v>4</v>
      </c>
      <c r="B8" s="78" t="s">
        <v>23</v>
      </c>
      <c r="C8" s="81" t="s">
        <v>12</v>
      </c>
      <c r="D8" s="72">
        <v>0.6</v>
      </c>
      <c r="E8" s="58">
        <v>7.4</v>
      </c>
      <c r="F8" s="83">
        <f t="shared" si="0"/>
        <v>8</v>
      </c>
      <c r="G8" s="5">
        <f t="shared" si="1"/>
        <v>8</v>
      </c>
      <c r="H8" s="72">
        <v>1</v>
      </c>
      <c r="I8" s="58">
        <v>7.7</v>
      </c>
      <c r="J8" s="83">
        <f t="shared" si="2"/>
        <v>8.7</v>
      </c>
      <c r="K8" s="5">
        <f t="shared" si="3"/>
        <v>9</v>
      </c>
      <c r="L8" s="60">
        <f t="shared" si="4"/>
        <v>16.7</v>
      </c>
      <c r="M8" s="5">
        <f t="shared" si="5"/>
        <v>10</v>
      </c>
      <c r="N8" s="27"/>
      <c r="O8" s="40">
        <v>4</v>
      </c>
      <c r="P8" s="24">
        <f t="shared" si="6"/>
        <v>8.6</v>
      </c>
      <c r="Q8" s="24">
        <f t="shared" si="7"/>
        <v>4</v>
      </c>
      <c r="R8" s="24">
        <f t="shared" si="8"/>
        <v>9.5</v>
      </c>
      <c r="S8" s="24">
        <f t="shared" si="9"/>
        <v>3</v>
      </c>
      <c r="T8" s="24">
        <f t="shared" si="10"/>
        <v>18</v>
      </c>
      <c r="U8" s="24">
        <f t="shared" si="11"/>
        <v>4</v>
      </c>
      <c r="HW8" s="39"/>
    </row>
    <row r="9" spans="1:231" s="38" customFormat="1" ht="16.5">
      <c r="A9" s="80">
        <v>5</v>
      </c>
      <c r="B9" s="27" t="s">
        <v>84</v>
      </c>
      <c r="C9" s="81" t="s">
        <v>85</v>
      </c>
      <c r="D9" s="72">
        <v>0.6</v>
      </c>
      <c r="E9" s="58">
        <v>7.7</v>
      </c>
      <c r="F9" s="83">
        <f t="shared" si="0"/>
        <v>8.3</v>
      </c>
      <c r="G9" s="5">
        <f t="shared" si="1"/>
        <v>6</v>
      </c>
      <c r="H9" s="72">
        <v>1</v>
      </c>
      <c r="I9" s="58">
        <v>8</v>
      </c>
      <c r="J9" s="83">
        <f t="shared" si="2"/>
        <v>9</v>
      </c>
      <c r="K9" s="5">
        <f t="shared" si="3"/>
        <v>7</v>
      </c>
      <c r="L9" s="60">
        <f t="shared" si="4"/>
        <v>17.3</v>
      </c>
      <c r="M9" s="5">
        <f t="shared" si="5"/>
        <v>8</v>
      </c>
      <c r="N9" s="27"/>
      <c r="O9" s="40">
        <v>5</v>
      </c>
      <c r="P9" s="24">
        <f t="shared" si="6"/>
        <v>8.5</v>
      </c>
      <c r="Q9" s="24">
        <f t="shared" si="7"/>
        <v>5</v>
      </c>
      <c r="R9" s="24">
        <f t="shared" si="8"/>
        <v>9.4</v>
      </c>
      <c r="S9" s="24">
        <f t="shared" si="9"/>
        <v>4</v>
      </c>
      <c r="T9" s="24">
        <f t="shared" si="10"/>
        <v>17.9</v>
      </c>
      <c r="U9" s="24">
        <f t="shared" si="11"/>
        <v>5</v>
      </c>
      <c r="HW9" s="39"/>
    </row>
    <row r="10" spans="1:231" s="38" customFormat="1" ht="16.5">
      <c r="A10" s="80">
        <v>6</v>
      </c>
      <c r="B10" s="78" t="s">
        <v>24</v>
      </c>
      <c r="C10" s="81" t="s">
        <v>25</v>
      </c>
      <c r="D10" s="72">
        <v>0.6</v>
      </c>
      <c r="E10" s="58">
        <v>7.5</v>
      </c>
      <c r="F10" s="83">
        <f t="shared" si="0"/>
        <v>8.1</v>
      </c>
      <c r="G10" s="5">
        <f t="shared" si="1"/>
        <v>7</v>
      </c>
      <c r="H10" s="72">
        <v>1</v>
      </c>
      <c r="I10" s="58">
        <v>8.8</v>
      </c>
      <c r="J10" s="83">
        <f t="shared" si="2"/>
        <v>9.8</v>
      </c>
      <c r="K10" s="5">
        <f t="shared" si="3"/>
        <v>1</v>
      </c>
      <c r="L10" s="60">
        <f t="shared" si="4"/>
        <v>17.9</v>
      </c>
      <c r="M10" s="5">
        <f t="shared" si="5"/>
        <v>5</v>
      </c>
      <c r="N10" s="27"/>
      <c r="O10" s="40">
        <v>6</v>
      </c>
      <c r="P10" s="24">
        <f t="shared" si="6"/>
        <v>8.5</v>
      </c>
      <c r="Q10" s="24">
        <f t="shared" si="7"/>
        <v>5</v>
      </c>
      <c r="R10" s="24">
        <f t="shared" si="8"/>
        <v>9.3</v>
      </c>
      <c r="S10" s="24">
        <f t="shared" si="9"/>
        <v>5</v>
      </c>
      <c r="T10" s="24">
        <f t="shared" si="10"/>
        <v>17.8</v>
      </c>
      <c r="U10" s="24">
        <f t="shared" si="11"/>
        <v>6</v>
      </c>
      <c r="HW10" s="39"/>
    </row>
    <row r="11" spans="1:231" s="38" customFormat="1" ht="16.5">
      <c r="A11" s="80">
        <v>7</v>
      </c>
      <c r="B11" s="78" t="s">
        <v>26</v>
      </c>
      <c r="C11" s="81" t="s">
        <v>25</v>
      </c>
      <c r="D11" s="72">
        <v>0.6</v>
      </c>
      <c r="E11" s="58">
        <v>6.6</v>
      </c>
      <c r="F11" s="83">
        <f t="shared" si="0"/>
        <v>7.199999999999999</v>
      </c>
      <c r="G11" s="5">
        <f t="shared" si="1"/>
        <v>9</v>
      </c>
      <c r="H11" s="72">
        <v>1</v>
      </c>
      <c r="I11" s="58">
        <v>8.2</v>
      </c>
      <c r="J11" s="83">
        <f t="shared" si="2"/>
        <v>9.2</v>
      </c>
      <c r="K11" s="5">
        <f t="shared" si="3"/>
        <v>6</v>
      </c>
      <c r="L11" s="60">
        <f t="shared" si="4"/>
        <v>16.4</v>
      </c>
      <c r="M11" s="5">
        <f t="shared" si="5"/>
        <v>12</v>
      </c>
      <c r="N11" s="27"/>
      <c r="O11" s="40">
        <v>7</v>
      </c>
      <c r="P11" s="24">
        <f t="shared" si="6"/>
        <v>8.3</v>
      </c>
      <c r="Q11" s="24">
        <f t="shared" si="7"/>
        <v>6</v>
      </c>
      <c r="R11" s="24">
        <f t="shared" si="8"/>
        <v>9.3</v>
      </c>
      <c r="S11" s="24">
        <f t="shared" si="9"/>
        <v>5</v>
      </c>
      <c r="T11" s="24">
        <f t="shared" si="10"/>
        <v>17.4</v>
      </c>
      <c r="U11" s="24">
        <f t="shared" si="11"/>
        <v>7</v>
      </c>
      <c r="HW11" s="39"/>
    </row>
    <row r="12" spans="1:231" s="38" customFormat="1" ht="16.5">
      <c r="A12" s="80">
        <v>8</v>
      </c>
      <c r="B12" s="78" t="s">
        <v>27</v>
      </c>
      <c r="C12" s="81" t="s">
        <v>25</v>
      </c>
      <c r="D12" s="72">
        <v>0</v>
      </c>
      <c r="E12" s="58">
        <v>0</v>
      </c>
      <c r="F12" s="83">
        <f t="shared" si="0"/>
        <v>0</v>
      </c>
      <c r="G12" s="5">
        <f t="shared" si="1"/>
        <v>10</v>
      </c>
      <c r="H12" s="72">
        <v>0</v>
      </c>
      <c r="I12" s="58">
        <v>0</v>
      </c>
      <c r="J12" s="83">
        <f t="shared" si="2"/>
        <v>0</v>
      </c>
      <c r="K12" s="5">
        <f t="shared" si="3"/>
        <v>10</v>
      </c>
      <c r="L12" s="60">
        <f t="shared" si="4"/>
        <v>0</v>
      </c>
      <c r="M12" s="5">
        <f t="shared" si="5"/>
        <v>13</v>
      </c>
      <c r="N12" s="27"/>
      <c r="O12" s="40">
        <v>8</v>
      </c>
      <c r="P12" s="24">
        <f t="shared" si="6"/>
        <v>8.1</v>
      </c>
      <c r="Q12" s="24">
        <f t="shared" si="7"/>
        <v>7</v>
      </c>
      <c r="R12" s="24">
        <f t="shared" si="8"/>
        <v>9.2</v>
      </c>
      <c r="S12" s="24">
        <f t="shared" si="9"/>
        <v>6</v>
      </c>
      <c r="T12" s="24">
        <f t="shared" si="10"/>
        <v>17.3</v>
      </c>
      <c r="U12" s="24">
        <f t="shared" si="11"/>
        <v>8</v>
      </c>
      <c r="HW12" s="39"/>
    </row>
    <row r="13" spans="1:231" s="38" customFormat="1" ht="16.5">
      <c r="A13" s="80">
        <v>9</v>
      </c>
      <c r="B13" s="78" t="s">
        <v>28</v>
      </c>
      <c r="C13" s="81" t="s">
        <v>25</v>
      </c>
      <c r="D13" s="73">
        <v>0.6</v>
      </c>
      <c r="E13" s="71">
        <v>7.9</v>
      </c>
      <c r="F13" s="84">
        <f t="shared" si="0"/>
        <v>8.5</v>
      </c>
      <c r="G13" s="52">
        <f t="shared" si="1"/>
        <v>5</v>
      </c>
      <c r="H13" s="73">
        <v>1</v>
      </c>
      <c r="I13" s="71">
        <v>8.3</v>
      </c>
      <c r="J13" s="83">
        <f t="shared" si="2"/>
        <v>9.3</v>
      </c>
      <c r="K13" s="5">
        <f t="shared" si="3"/>
        <v>5</v>
      </c>
      <c r="L13" s="60">
        <f t="shared" si="4"/>
        <v>17.8</v>
      </c>
      <c r="M13" s="5">
        <f t="shared" si="5"/>
        <v>6</v>
      </c>
      <c r="N13" s="27" t="s">
        <v>90</v>
      </c>
      <c r="O13" s="40">
        <v>9</v>
      </c>
      <c r="P13" s="24">
        <f t="shared" si="6"/>
        <v>8.1</v>
      </c>
      <c r="Q13" s="24">
        <f t="shared" si="7"/>
        <v>7</v>
      </c>
      <c r="R13" s="24">
        <f t="shared" si="8"/>
        <v>9</v>
      </c>
      <c r="S13" s="24">
        <f t="shared" si="9"/>
        <v>7</v>
      </c>
      <c r="T13" s="24">
        <f t="shared" si="10"/>
        <v>17.1</v>
      </c>
      <c r="U13" s="24">
        <f t="shared" si="11"/>
        <v>9</v>
      </c>
      <c r="HW13" s="39"/>
    </row>
    <row r="14" spans="1:231" s="38" customFormat="1" ht="16.5">
      <c r="A14" s="80">
        <v>10</v>
      </c>
      <c r="B14" s="78" t="s">
        <v>29</v>
      </c>
      <c r="C14" s="81" t="s">
        <v>25</v>
      </c>
      <c r="D14" s="73">
        <v>0.6</v>
      </c>
      <c r="E14" s="71">
        <v>8.5</v>
      </c>
      <c r="F14" s="84">
        <f t="shared" si="0"/>
        <v>9.1</v>
      </c>
      <c r="G14" s="52">
        <f t="shared" si="1"/>
        <v>2</v>
      </c>
      <c r="H14" s="73">
        <v>1</v>
      </c>
      <c r="I14" s="71">
        <v>8.5</v>
      </c>
      <c r="J14" s="83">
        <f t="shared" si="2"/>
        <v>9.5</v>
      </c>
      <c r="K14" s="5">
        <f t="shared" si="3"/>
        <v>3</v>
      </c>
      <c r="L14" s="60">
        <f t="shared" si="4"/>
        <v>18.6</v>
      </c>
      <c r="M14" s="5">
        <f t="shared" si="5"/>
        <v>2</v>
      </c>
      <c r="N14" s="27"/>
      <c r="O14" s="40">
        <v>10</v>
      </c>
      <c r="P14" s="24">
        <f t="shared" si="6"/>
        <v>8</v>
      </c>
      <c r="Q14" s="24">
        <f t="shared" si="7"/>
        <v>8</v>
      </c>
      <c r="R14" s="24">
        <f t="shared" si="8"/>
        <v>9</v>
      </c>
      <c r="S14" s="24">
        <f t="shared" si="9"/>
        <v>7</v>
      </c>
      <c r="T14" s="24">
        <f t="shared" si="10"/>
        <v>16.7</v>
      </c>
      <c r="U14" s="24">
        <f t="shared" si="11"/>
        <v>10</v>
      </c>
      <c r="HW14" s="39"/>
    </row>
    <row r="15" spans="1:231" s="38" customFormat="1" ht="16.5">
      <c r="A15" s="80">
        <v>11</v>
      </c>
      <c r="B15" s="78" t="s">
        <v>30</v>
      </c>
      <c r="C15" s="81" t="s">
        <v>25</v>
      </c>
      <c r="D15" s="73">
        <v>0.6</v>
      </c>
      <c r="E15" s="71">
        <v>7.5</v>
      </c>
      <c r="F15" s="84">
        <f t="shared" si="0"/>
        <v>8.1</v>
      </c>
      <c r="G15" s="52">
        <f t="shared" si="1"/>
        <v>7</v>
      </c>
      <c r="H15" s="73">
        <v>1</v>
      </c>
      <c r="I15" s="71">
        <v>8</v>
      </c>
      <c r="J15" s="83">
        <f t="shared" si="2"/>
        <v>9</v>
      </c>
      <c r="K15" s="5">
        <f t="shared" si="3"/>
        <v>7</v>
      </c>
      <c r="L15" s="60">
        <f t="shared" si="4"/>
        <v>17.1</v>
      </c>
      <c r="M15" s="5">
        <f t="shared" si="5"/>
        <v>9</v>
      </c>
      <c r="N15" s="27" t="s">
        <v>89</v>
      </c>
      <c r="O15" s="40">
        <v>11</v>
      </c>
      <c r="P15" s="24">
        <f t="shared" si="6"/>
        <v>7.199999999999999</v>
      </c>
      <c r="Q15" s="24">
        <f t="shared" si="7"/>
        <v>9</v>
      </c>
      <c r="R15" s="24">
        <f t="shared" si="8"/>
        <v>8.9</v>
      </c>
      <c r="S15" s="24">
        <f t="shared" si="9"/>
        <v>8</v>
      </c>
      <c r="T15" s="24">
        <f t="shared" si="10"/>
        <v>16.5</v>
      </c>
      <c r="U15" s="24">
        <f t="shared" si="11"/>
        <v>11</v>
      </c>
      <c r="HW15" s="39"/>
    </row>
    <row r="16" spans="1:231" s="38" customFormat="1" ht="16.5">
      <c r="A16" s="80">
        <v>12</v>
      </c>
      <c r="B16" s="78" t="s">
        <v>31</v>
      </c>
      <c r="C16" s="81" t="s">
        <v>25</v>
      </c>
      <c r="D16" s="73">
        <v>0.6</v>
      </c>
      <c r="E16" s="71">
        <v>8.1</v>
      </c>
      <c r="F16" s="84">
        <f t="shared" si="0"/>
        <v>8.7</v>
      </c>
      <c r="G16" s="52">
        <f t="shared" si="1"/>
        <v>3</v>
      </c>
      <c r="H16" s="73">
        <v>1</v>
      </c>
      <c r="I16" s="71">
        <v>8.6</v>
      </c>
      <c r="J16" s="83">
        <f t="shared" si="2"/>
        <v>9.6</v>
      </c>
      <c r="K16" s="5">
        <f t="shared" si="3"/>
        <v>2</v>
      </c>
      <c r="L16" s="60">
        <f t="shared" si="4"/>
        <v>18.299999999999997</v>
      </c>
      <c r="M16" s="5">
        <f t="shared" si="5"/>
        <v>3</v>
      </c>
      <c r="N16" s="27"/>
      <c r="O16" s="40">
        <v>12</v>
      </c>
      <c r="P16" s="24">
        <f t="shared" si="6"/>
        <v>7.199999999999999</v>
      </c>
      <c r="Q16" s="24">
        <f t="shared" si="7"/>
        <v>9</v>
      </c>
      <c r="R16" s="24">
        <f t="shared" si="8"/>
        <v>8.7</v>
      </c>
      <c r="S16" s="24">
        <f t="shared" si="9"/>
        <v>9</v>
      </c>
      <c r="T16" s="24">
        <f t="shared" si="10"/>
        <v>16.4</v>
      </c>
      <c r="U16" s="24">
        <f t="shared" si="11"/>
        <v>12</v>
      </c>
      <c r="HW16" s="39"/>
    </row>
    <row r="17" spans="1:231" s="38" customFormat="1" ht="16.5">
      <c r="A17" s="80">
        <v>272</v>
      </c>
      <c r="B17" s="74" t="s">
        <v>32</v>
      </c>
      <c r="C17" s="81" t="s">
        <v>25</v>
      </c>
      <c r="D17" s="73">
        <v>0.6</v>
      </c>
      <c r="E17" s="71">
        <v>6.6</v>
      </c>
      <c r="F17" s="84">
        <f t="shared" si="0"/>
        <v>7.199999999999999</v>
      </c>
      <c r="G17" s="52">
        <f t="shared" si="1"/>
        <v>9</v>
      </c>
      <c r="H17" s="73">
        <v>1</v>
      </c>
      <c r="I17" s="71">
        <v>8.3</v>
      </c>
      <c r="J17" s="83">
        <f t="shared" si="2"/>
        <v>9.3</v>
      </c>
      <c r="K17" s="5">
        <f t="shared" si="3"/>
        <v>5</v>
      </c>
      <c r="L17" s="60">
        <f t="shared" si="4"/>
        <v>16.5</v>
      </c>
      <c r="M17" s="5">
        <f t="shared" si="5"/>
        <v>11</v>
      </c>
      <c r="N17" s="27"/>
      <c r="O17" s="40">
        <v>13</v>
      </c>
      <c r="P17" s="24">
        <f t="shared" si="6"/>
        <v>0</v>
      </c>
      <c r="Q17" s="24">
        <f t="shared" si="7"/>
        <v>10</v>
      </c>
      <c r="R17" s="24">
        <f t="shared" si="8"/>
        <v>0</v>
      </c>
      <c r="S17" s="24">
        <f t="shared" si="9"/>
        <v>10</v>
      </c>
      <c r="T17" s="24">
        <f t="shared" si="10"/>
        <v>0</v>
      </c>
      <c r="U17" s="24">
        <f t="shared" si="11"/>
        <v>13</v>
      </c>
      <c r="HW17" s="39"/>
    </row>
    <row r="18" spans="1:231" s="100" customFormat="1" ht="6" customHeight="1">
      <c r="A18" s="90">
        <v>14</v>
      </c>
      <c r="B18" s="91"/>
      <c r="C18" s="92"/>
      <c r="D18" s="93">
        <v>0</v>
      </c>
      <c r="E18" s="94">
        <v>0</v>
      </c>
      <c r="F18" s="95">
        <f t="shared" si="0"/>
        <v>0</v>
      </c>
      <c r="G18" s="96">
        <f t="shared" si="1"/>
        <v>10</v>
      </c>
      <c r="H18" s="93">
        <v>0</v>
      </c>
      <c r="I18" s="94">
        <v>0</v>
      </c>
      <c r="J18" s="97">
        <f t="shared" si="2"/>
        <v>0</v>
      </c>
      <c r="K18" s="98">
        <f t="shared" si="3"/>
        <v>10</v>
      </c>
      <c r="L18" s="99">
        <f t="shared" si="4"/>
        <v>0</v>
      </c>
      <c r="M18" s="98">
        <f t="shared" si="5"/>
        <v>13</v>
      </c>
      <c r="N18" s="27"/>
      <c r="O18" s="101">
        <v>14</v>
      </c>
      <c r="P18" s="102">
        <f t="shared" si="6"/>
        <v>0</v>
      </c>
      <c r="Q18" s="102">
        <f t="shared" si="7"/>
        <v>10</v>
      </c>
      <c r="R18" s="102">
        <f t="shared" si="8"/>
        <v>0</v>
      </c>
      <c r="S18" s="102">
        <f t="shared" si="9"/>
        <v>10</v>
      </c>
      <c r="T18" s="102">
        <f t="shared" si="10"/>
        <v>0</v>
      </c>
      <c r="U18" s="102">
        <f t="shared" si="11"/>
        <v>13</v>
      </c>
      <c r="HW18" s="103"/>
    </row>
    <row r="19" spans="1:231" s="100" customFormat="1" ht="6" customHeight="1">
      <c r="A19" s="90">
        <v>31</v>
      </c>
      <c r="B19" s="91"/>
      <c r="C19" s="92"/>
      <c r="D19" s="93">
        <v>0</v>
      </c>
      <c r="E19" s="94">
        <v>0</v>
      </c>
      <c r="F19" s="95">
        <f t="shared" si="0"/>
        <v>0</v>
      </c>
      <c r="G19" s="96">
        <f t="shared" si="1"/>
        <v>10</v>
      </c>
      <c r="H19" s="93">
        <v>0</v>
      </c>
      <c r="I19" s="94">
        <v>0</v>
      </c>
      <c r="J19" s="97">
        <f t="shared" si="2"/>
        <v>0</v>
      </c>
      <c r="K19" s="98">
        <f t="shared" si="3"/>
        <v>10</v>
      </c>
      <c r="L19" s="99">
        <f t="shared" si="4"/>
        <v>0</v>
      </c>
      <c r="M19" s="98">
        <f t="shared" si="5"/>
        <v>13</v>
      </c>
      <c r="N19" s="27"/>
      <c r="O19" s="101">
        <v>15</v>
      </c>
      <c r="P19" s="102">
        <f t="shared" si="6"/>
        <v>0</v>
      </c>
      <c r="Q19" s="102">
        <f t="shared" si="7"/>
        <v>10</v>
      </c>
      <c r="R19" s="102">
        <f t="shared" si="8"/>
        <v>0</v>
      </c>
      <c r="S19" s="102">
        <f t="shared" si="9"/>
        <v>10</v>
      </c>
      <c r="T19" s="102">
        <f t="shared" si="10"/>
        <v>0</v>
      </c>
      <c r="U19" s="102">
        <f t="shared" si="11"/>
        <v>13</v>
      </c>
      <c r="HW19" s="103"/>
    </row>
    <row r="20" spans="1:231" s="100" customFormat="1" ht="6" customHeight="1">
      <c r="A20" s="90">
        <v>32</v>
      </c>
      <c r="B20" s="91"/>
      <c r="C20" s="92"/>
      <c r="D20" s="93">
        <v>0</v>
      </c>
      <c r="E20" s="94">
        <v>0</v>
      </c>
      <c r="F20" s="95">
        <f t="shared" si="0"/>
        <v>0</v>
      </c>
      <c r="G20" s="96">
        <f t="shared" si="1"/>
        <v>10</v>
      </c>
      <c r="H20" s="93">
        <v>0</v>
      </c>
      <c r="I20" s="94">
        <v>0</v>
      </c>
      <c r="J20" s="104">
        <f t="shared" si="2"/>
        <v>0</v>
      </c>
      <c r="K20" s="98">
        <f t="shared" si="3"/>
        <v>10</v>
      </c>
      <c r="L20" s="99">
        <f t="shared" si="4"/>
        <v>0</v>
      </c>
      <c r="M20" s="98">
        <f t="shared" si="5"/>
        <v>13</v>
      </c>
      <c r="N20" s="27"/>
      <c r="O20" s="101">
        <v>16</v>
      </c>
      <c r="P20" s="102">
        <f t="shared" si="6"/>
        <v>0</v>
      </c>
      <c r="Q20" s="102">
        <f t="shared" si="7"/>
        <v>10</v>
      </c>
      <c r="R20" s="102">
        <f t="shared" si="8"/>
        <v>0</v>
      </c>
      <c r="S20" s="102">
        <f t="shared" si="9"/>
        <v>10</v>
      </c>
      <c r="T20" s="102">
        <f t="shared" si="10"/>
        <v>0</v>
      </c>
      <c r="U20" s="102">
        <f t="shared" si="11"/>
        <v>13</v>
      </c>
      <c r="HW20" s="103"/>
    </row>
    <row r="21" spans="1:231" s="100" customFormat="1" ht="6" customHeight="1">
      <c r="A21" s="90">
        <v>33</v>
      </c>
      <c r="B21" s="91"/>
      <c r="C21" s="92"/>
      <c r="D21" s="93">
        <v>0</v>
      </c>
      <c r="E21" s="94">
        <v>0</v>
      </c>
      <c r="F21" s="95">
        <f t="shared" si="0"/>
        <v>0</v>
      </c>
      <c r="G21" s="96">
        <f t="shared" si="1"/>
        <v>10</v>
      </c>
      <c r="H21" s="93">
        <v>0</v>
      </c>
      <c r="I21" s="94">
        <v>0</v>
      </c>
      <c r="J21" s="104">
        <f t="shared" si="2"/>
        <v>0</v>
      </c>
      <c r="K21" s="98">
        <f t="shared" si="3"/>
        <v>10</v>
      </c>
      <c r="L21" s="99">
        <f t="shared" si="4"/>
        <v>0</v>
      </c>
      <c r="M21" s="98">
        <f t="shared" si="5"/>
        <v>13</v>
      </c>
      <c r="N21" s="27"/>
      <c r="O21" s="101">
        <v>17</v>
      </c>
      <c r="P21" s="102">
        <f t="shared" si="6"/>
        <v>0</v>
      </c>
      <c r="Q21" s="102">
        <f t="shared" si="7"/>
        <v>10</v>
      </c>
      <c r="R21" s="102">
        <f t="shared" si="8"/>
        <v>0</v>
      </c>
      <c r="S21" s="102">
        <f t="shared" si="9"/>
        <v>10</v>
      </c>
      <c r="T21" s="102">
        <f t="shared" si="10"/>
        <v>0</v>
      </c>
      <c r="U21" s="102">
        <f t="shared" si="11"/>
        <v>13</v>
      </c>
      <c r="HW21" s="103"/>
    </row>
    <row r="22" spans="1:231" s="100" customFormat="1" ht="6" customHeight="1">
      <c r="A22" s="90">
        <v>34</v>
      </c>
      <c r="B22" s="91"/>
      <c r="C22" s="92"/>
      <c r="D22" s="93">
        <v>0</v>
      </c>
      <c r="E22" s="94">
        <v>0</v>
      </c>
      <c r="F22" s="95">
        <f t="shared" si="0"/>
        <v>0</v>
      </c>
      <c r="G22" s="96">
        <f t="shared" si="1"/>
        <v>10</v>
      </c>
      <c r="H22" s="93">
        <v>0</v>
      </c>
      <c r="I22" s="94">
        <v>0</v>
      </c>
      <c r="J22" s="104">
        <f t="shared" si="2"/>
        <v>0</v>
      </c>
      <c r="K22" s="98">
        <f t="shared" si="3"/>
        <v>10</v>
      </c>
      <c r="L22" s="99">
        <f t="shared" si="4"/>
        <v>0</v>
      </c>
      <c r="M22" s="98">
        <f t="shared" si="5"/>
        <v>13</v>
      </c>
      <c r="N22" s="27"/>
      <c r="O22" s="101">
        <v>18</v>
      </c>
      <c r="P22" s="102">
        <f t="shared" si="6"/>
        <v>0</v>
      </c>
      <c r="Q22" s="102">
        <f t="shared" si="7"/>
        <v>10</v>
      </c>
      <c r="R22" s="102">
        <f t="shared" si="8"/>
        <v>0</v>
      </c>
      <c r="S22" s="102">
        <f t="shared" si="9"/>
        <v>10</v>
      </c>
      <c r="T22" s="102">
        <f t="shared" si="10"/>
        <v>0</v>
      </c>
      <c r="U22" s="102">
        <f t="shared" si="11"/>
        <v>13</v>
      </c>
      <c r="HW22" s="103"/>
    </row>
    <row r="23" spans="1:231" s="100" customFormat="1" ht="6" customHeight="1">
      <c r="A23" s="90">
        <v>35</v>
      </c>
      <c r="B23" s="91"/>
      <c r="C23" s="92"/>
      <c r="D23" s="93">
        <v>0</v>
      </c>
      <c r="E23" s="94">
        <v>0</v>
      </c>
      <c r="F23" s="95">
        <f t="shared" si="0"/>
        <v>0</v>
      </c>
      <c r="G23" s="96">
        <f t="shared" si="1"/>
        <v>10</v>
      </c>
      <c r="H23" s="93">
        <v>0</v>
      </c>
      <c r="I23" s="94">
        <v>0</v>
      </c>
      <c r="J23" s="104">
        <f t="shared" si="2"/>
        <v>0</v>
      </c>
      <c r="K23" s="98">
        <f t="shared" si="3"/>
        <v>10</v>
      </c>
      <c r="L23" s="99">
        <f t="shared" si="4"/>
        <v>0</v>
      </c>
      <c r="M23" s="98">
        <f t="shared" si="5"/>
        <v>13</v>
      </c>
      <c r="N23" s="27"/>
      <c r="O23" s="101">
        <v>19</v>
      </c>
      <c r="P23" s="102">
        <f t="shared" si="6"/>
        <v>0</v>
      </c>
      <c r="Q23" s="102">
        <f t="shared" si="7"/>
        <v>10</v>
      </c>
      <c r="R23" s="102">
        <f t="shared" si="8"/>
        <v>0</v>
      </c>
      <c r="S23" s="102">
        <f t="shared" si="9"/>
        <v>10</v>
      </c>
      <c r="T23" s="102">
        <f t="shared" si="10"/>
        <v>0</v>
      </c>
      <c r="U23" s="102">
        <f t="shared" si="11"/>
        <v>13</v>
      </c>
      <c r="HW23" s="103"/>
    </row>
    <row r="24" spans="1:231" s="100" customFormat="1" ht="6" customHeight="1">
      <c r="A24" s="90">
        <v>36</v>
      </c>
      <c r="B24" s="91"/>
      <c r="C24" s="92"/>
      <c r="D24" s="93">
        <v>0</v>
      </c>
      <c r="E24" s="94">
        <v>0</v>
      </c>
      <c r="F24" s="95">
        <f t="shared" si="0"/>
        <v>0</v>
      </c>
      <c r="G24" s="96">
        <f t="shared" si="1"/>
        <v>10</v>
      </c>
      <c r="H24" s="93">
        <v>0</v>
      </c>
      <c r="I24" s="94">
        <v>0</v>
      </c>
      <c r="J24" s="104">
        <f t="shared" si="2"/>
        <v>0</v>
      </c>
      <c r="K24" s="98">
        <f t="shared" si="3"/>
        <v>10</v>
      </c>
      <c r="L24" s="99">
        <f t="shared" si="4"/>
        <v>0</v>
      </c>
      <c r="M24" s="98">
        <f t="shared" si="5"/>
        <v>13</v>
      </c>
      <c r="N24" s="27"/>
      <c r="O24" s="101">
        <v>20</v>
      </c>
      <c r="P24" s="102">
        <f t="shared" si="6"/>
        <v>0</v>
      </c>
      <c r="Q24" s="102">
        <f t="shared" si="7"/>
        <v>10</v>
      </c>
      <c r="R24" s="102">
        <f t="shared" si="8"/>
        <v>0</v>
      </c>
      <c r="S24" s="102">
        <f t="shared" si="9"/>
        <v>10</v>
      </c>
      <c r="T24" s="102">
        <f t="shared" si="10"/>
        <v>0</v>
      </c>
      <c r="U24" s="102">
        <f t="shared" si="11"/>
        <v>13</v>
      </c>
      <c r="HW24" s="103"/>
    </row>
    <row r="25" spans="1:231" s="100" customFormat="1" ht="6" customHeight="1">
      <c r="A25" s="90">
        <v>37</v>
      </c>
      <c r="B25" s="91"/>
      <c r="C25" s="92"/>
      <c r="D25" s="93">
        <v>0</v>
      </c>
      <c r="E25" s="94">
        <v>0</v>
      </c>
      <c r="F25" s="95">
        <f t="shared" si="0"/>
        <v>0</v>
      </c>
      <c r="G25" s="96">
        <f t="shared" si="1"/>
        <v>10</v>
      </c>
      <c r="H25" s="93">
        <v>0</v>
      </c>
      <c r="I25" s="94">
        <v>0</v>
      </c>
      <c r="J25" s="104">
        <f t="shared" si="2"/>
        <v>0</v>
      </c>
      <c r="K25" s="98">
        <f t="shared" si="3"/>
        <v>10</v>
      </c>
      <c r="L25" s="99">
        <f t="shared" si="4"/>
        <v>0</v>
      </c>
      <c r="M25" s="98">
        <f t="shared" si="5"/>
        <v>13</v>
      </c>
      <c r="N25" s="27"/>
      <c r="O25" s="101">
        <v>21</v>
      </c>
      <c r="P25" s="102">
        <f t="shared" si="6"/>
        <v>0</v>
      </c>
      <c r="Q25" s="102">
        <f t="shared" si="7"/>
        <v>10</v>
      </c>
      <c r="R25" s="102">
        <f t="shared" si="8"/>
        <v>0</v>
      </c>
      <c r="S25" s="102">
        <f t="shared" si="9"/>
        <v>10</v>
      </c>
      <c r="T25" s="102">
        <f t="shared" si="10"/>
        <v>0</v>
      </c>
      <c r="U25" s="102">
        <f t="shared" si="11"/>
        <v>13</v>
      </c>
      <c r="HW25" s="103"/>
    </row>
    <row r="26" spans="1:231" s="100" customFormat="1" ht="6" customHeight="1">
      <c r="A26" s="90">
        <v>38</v>
      </c>
      <c r="B26" s="91"/>
      <c r="C26" s="92"/>
      <c r="D26" s="93">
        <v>0</v>
      </c>
      <c r="E26" s="94">
        <v>0</v>
      </c>
      <c r="F26" s="105">
        <f t="shared" si="0"/>
        <v>0</v>
      </c>
      <c r="G26" s="96">
        <f t="shared" si="1"/>
        <v>10</v>
      </c>
      <c r="H26" s="93">
        <v>0</v>
      </c>
      <c r="I26" s="94">
        <v>0</v>
      </c>
      <c r="J26" s="97">
        <f t="shared" si="2"/>
        <v>0</v>
      </c>
      <c r="K26" s="98">
        <f t="shared" si="3"/>
        <v>10</v>
      </c>
      <c r="L26" s="99">
        <f t="shared" si="4"/>
        <v>0</v>
      </c>
      <c r="M26" s="98">
        <f t="shared" si="5"/>
        <v>13</v>
      </c>
      <c r="N26" s="27"/>
      <c r="O26" s="101">
        <v>22</v>
      </c>
      <c r="P26" s="102">
        <f t="shared" si="6"/>
        <v>0</v>
      </c>
      <c r="Q26" s="102">
        <f t="shared" si="7"/>
        <v>10</v>
      </c>
      <c r="R26" s="102">
        <f t="shared" si="8"/>
        <v>0</v>
      </c>
      <c r="S26" s="102">
        <f t="shared" si="9"/>
        <v>10</v>
      </c>
      <c r="T26" s="102">
        <f t="shared" si="10"/>
        <v>0</v>
      </c>
      <c r="U26" s="102">
        <f t="shared" si="11"/>
        <v>13</v>
      </c>
      <c r="HW26" s="103"/>
    </row>
    <row r="27" spans="1:231" s="100" customFormat="1" ht="6" customHeight="1">
      <c r="A27" s="90">
        <v>39</v>
      </c>
      <c r="B27" s="91"/>
      <c r="C27" s="92"/>
      <c r="D27" s="93">
        <v>0</v>
      </c>
      <c r="E27" s="94">
        <v>0</v>
      </c>
      <c r="F27" s="105">
        <f t="shared" si="0"/>
        <v>0</v>
      </c>
      <c r="G27" s="96">
        <f t="shared" si="1"/>
        <v>10</v>
      </c>
      <c r="H27" s="93">
        <v>0</v>
      </c>
      <c r="I27" s="94">
        <v>0</v>
      </c>
      <c r="J27" s="97">
        <f t="shared" si="2"/>
        <v>0</v>
      </c>
      <c r="K27" s="98">
        <f t="shared" si="3"/>
        <v>10</v>
      </c>
      <c r="L27" s="99">
        <f t="shared" si="4"/>
        <v>0</v>
      </c>
      <c r="M27" s="98">
        <f t="shared" si="5"/>
        <v>13</v>
      </c>
      <c r="N27" s="27"/>
      <c r="O27" s="101">
        <v>23</v>
      </c>
      <c r="P27" s="102">
        <f t="shared" si="6"/>
        <v>0</v>
      </c>
      <c r="Q27" s="102">
        <f t="shared" si="7"/>
        <v>10</v>
      </c>
      <c r="R27" s="102">
        <f t="shared" si="8"/>
        <v>0</v>
      </c>
      <c r="S27" s="102">
        <f t="shared" si="9"/>
        <v>10</v>
      </c>
      <c r="T27" s="102">
        <f t="shared" si="10"/>
        <v>0</v>
      </c>
      <c r="U27" s="102">
        <f t="shared" si="11"/>
        <v>13</v>
      </c>
      <c r="HW27" s="103"/>
    </row>
    <row r="28" spans="1:231" s="100" customFormat="1" ht="6" customHeight="1">
      <c r="A28" s="90">
        <v>40</v>
      </c>
      <c r="B28" s="91"/>
      <c r="C28" s="92"/>
      <c r="D28" s="93">
        <v>0</v>
      </c>
      <c r="E28" s="94">
        <v>0</v>
      </c>
      <c r="F28" s="105">
        <f t="shared" si="0"/>
        <v>0</v>
      </c>
      <c r="G28" s="96">
        <f t="shared" si="1"/>
        <v>10</v>
      </c>
      <c r="H28" s="93">
        <v>0</v>
      </c>
      <c r="I28" s="94">
        <v>0</v>
      </c>
      <c r="J28" s="97">
        <f t="shared" si="2"/>
        <v>0</v>
      </c>
      <c r="K28" s="98">
        <f t="shared" si="3"/>
        <v>10</v>
      </c>
      <c r="L28" s="99">
        <f t="shared" si="4"/>
        <v>0</v>
      </c>
      <c r="M28" s="98">
        <f t="shared" si="5"/>
        <v>13</v>
      </c>
      <c r="N28" s="27"/>
      <c r="O28" s="101">
        <v>24</v>
      </c>
      <c r="P28" s="102">
        <f t="shared" si="6"/>
        <v>0</v>
      </c>
      <c r="Q28" s="102">
        <f t="shared" si="7"/>
        <v>10</v>
      </c>
      <c r="R28" s="102">
        <f t="shared" si="8"/>
        <v>0</v>
      </c>
      <c r="S28" s="102">
        <f t="shared" si="9"/>
        <v>10</v>
      </c>
      <c r="T28" s="102">
        <f t="shared" si="10"/>
        <v>0</v>
      </c>
      <c r="U28" s="102">
        <f t="shared" si="11"/>
        <v>13</v>
      </c>
      <c r="HW28" s="103"/>
    </row>
    <row r="29" spans="1:231" s="100" customFormat="1" ht="6" customHeight="1">
      <c r="A29" s="90">
        <v>41</v>
      </c>
      <c r="B29" s="91"/>
      <c r="C29" s="92"/>
      <c r="D29" s="93">
        <v>0</v>
      </c>
      <c r="E29" s="94">
        <v>0</v>
      </c>
      <c r="F29" s="105">
        <f t="shared" si="0"/>
        <v>0</v>
      </c>
      <c r="G29" s="96">
        <f t="shared" si="1"/>
        <v>10</v>
      </c>
      <c r="H29" s="93">
        <v>0</v>
      </c>
      <c r="I29" s="94">
        <v>0</v>
      </c>
      <c r="J29" s="97">
        <f t="shared" si="2"/>
        <v>0</v>
      </c>
      <c r="K29" s="98">
        <f t="shared" si="3"/>
        <v>10</v>
      </c>
      <c r="L29" s="99">
        <f t="shared" si="4"/>
        <v>0</v>
      </c>
      <c r="M29" s="98">
        <f t="shared" si="5"/>
        <v>13</v>
      </c>
      <c r="N29" s="27"/>
      <c r="O29" s="101">
        <v>25</v>
      </c>
      <c r="P29" s="102">
        <f t="shared" si="6"/>
        <v>0</v>
      </c>
      <c r="Q29" s="102">
        <f t="shared" si="7"/>
        <v>10</v>
      </c>
      <c r="R29" s="102">
        <f t="shared" si="8"/>
        <v>0</v>
      </c>
      <c r="S29" s="102">
        <f t="shared" si="9"/>
        <v>10</v>
      </c>
      <c r="T29" s="102">
        <f t="shared" si="10"/>
        <v>0</v>
      </c>
      <c r="U29" s="102">
        <f t="shared" si="11"/>
        <v>13</v>
      </c>
      <c r="HW29" s="103"/>
    </row>
    <row r="30" spans="1:231" s="100" customFormat="1" ht="6" customHeight="1">
      <c r="A30" s="90">
        <v>42</v>
      </c>
      <c r="B30" s="91"/>
      <c r="C30" s="92"/>
      <c r="D30" s="93">
        <v>0</v>
      </c>
      <c r="E30" s="94">
        <v>0</v>
      </c>
      <c r="F30" s="105">
        <f t="shared" si="0"/>
        <v>0</v>
      </c>
      <c r="G30" s="96">
        <f t="shared" si="1"/>
        <v>10</v>
      </c>
      <c r="H30" s="93">
        <v>0</v>
      </c>
      <c r="I30" s="94">
        <v>0</v>
      </c>
      <c r="J30" s="97">
        <f t="shared" si="2"/>
        <v>0</v>
      </c>
      <c r="K30" s="98">
        <f t="shared" si="3"/>
        <v>10</v>
      </c>
      <c r="L30" s="99">
        <f t="shared" si="4"/>
        <v>0</v>
      </c>
      <c r="M30" s="98">
        <f t="shared" si="5"/>
        <v>13</v>
      </c>
      <c r="N30" s="27"/>
      <c r="O30" s="101">
        <v>26</v>
      </c>
      <c r="P30" s="102">
        <f t="shared" si="6"/>
        <v>0</v>
      </c>
      <c r="Q30" s="102">
        <f t="shared" si="7"/>
        <v>10</v>
      </c>
      <c r="R30" s="102">
        <f t="shared" si="8"/>
        <v>0</v>
      </c>
      <c r="S30" s="102">
        <f t="shared" si="9"/>
        <v>10</v>
      </c>
      <c r="T30" s="102">
        <f t="shared" si="10"/>
        <v>0</v>
      </c>
      <c r="U30" s="102">
        <f t="shared" si="11"/>
        <v>13</v>
      </c>
      <c r="HW30" s="103"/>
    </row>
    <row r="31" spans="1:231" s="100" customFormat="1" ht="6" customHeight="1">
      <c r="A31" s="90">
        <v>43</v>
      </c>
      <c r="B31" s="91"/>
      <c r="C31" s="92"/>
      <c r="D31" s="93">
        <v>0</v>
      </c>
      <c r="E31" s="94">
        <v>0</v>
      </c>
      <c r="F31" s="105">
        <f t="shared" si="0"/>
        <v>0</v>
      </c>
      <c r="G31" s="96">
        <f t="shared" si="1"/>
        <v>10</v>
      </c>
      <c r="H31" s="93">
        <v>0</v>
      </c>
      <c r="I31" s="94">
        <v>0</v>
      </c>
      <c r="J31" s="97">
        <f t="shared" si="2"/>
        <v>0</v>
      </c>
      <c r="K31" s="98">
        <f t="shared" si="3"/>
        <v>10</v>
      </c>
      <c r="L31" s="99">
        <f t="shared" si="4"/>
        <v>0</v>
      </c>
      <c r="M31" s="98">
        <f t="shared" si="5"/>
        <v>13</v>
      </c>
      <c r="N31" s="27"/>
      <c r="O31" s="101">
        <v>27</v>
      </c>
      <c r="P31" s="102">
        <f t="shared" si="6"/>
        <v>0</v>
      </c>
      <c r="Q31" s="102">
        <f t="shared" si="7"/>
        <v>10</v>
      </c>
      <c r="R31" s="102">
        <f t="shared" si="8"/>
        <v>0</v>
      </c>
      <c r="S31" s="102">
        <f t="shared" si="9"/>
        <v>10</v>
      </c>
      <c r="T31" s="102">
        <f t="shared" si="10"/>
        <v>0</v>
      </c>
      <c r="U31" s="102">
        <f t="shared" si="11"/>
        <v>13</v>
      </c>
      <c r="HW31" s="103"/>
    </row>
    <row r="32" spans="1:231" s="100" customFormat="1" ht="6" customHeight="1">
      <c r="A32" s="90">
        <v>44</v>
      </c>
      <c r="B32" s="91"/>
      <c r="C32" s="92"/>
      <c r="D32" s="93">
        <v>0</v>
      </c>
      <c r="E32" s="94">
        <v>0</v>
      </c>
      <c r="F32" s="105">
        <f t="shared" si="0"/>
        <v>0</v>
      </c>
      <c r="G32" s="96">
        <f t="shared" si="1"/>
        <v>10</v>
      </c>
      <c r="H32" s="93">
        <v>0</v>
      </c>
      <c r="I32" s="94">
        <v>0</v>
      </c>
      <c r="J32" s="97">
        <f t="shared" si="2"/>
        <v>0</v>
      </c>
      <c r="K32" s="98">
        <f t="shared" si="3"/>
        <v>10</v>
      </c>
      <c r="L32" s="99">
        <f t="shared" si="4"/>
        <v>0</v>
      </c>
      <c r="M32" s="98">
        <f t="shared" si="5"/>
        <v>13</v>
      </c>
      <c r="N32" s="27"/>
      <c r="O32" s="101">
        <v>28</v>
      </c>
      <c r="P32" s="102">
        <f t="shared" si="6"/>
        <v>0</v>
      </c>
      <c r="Q32" s="102">
        <f t="shared" si="7"/>
        <v>10</v>
      </c>
      <c r="R32" s="102">
        <f t="shared" si="8"/>
        <v>0</v>
      </c>
      <c r="S32" s="102">
        <f t="shared" si="9"/>
        <v>10</v>
      </c>
      <c r="T32" s="102">
        <f t="shared" si="10"/>
        <v>0</v>
      </c>
      <c r="U32" s="102">
        <f t="shared" si="11"/>
        <v>13</v>
      </c>
      <c r="HW32" s="103"/>
    </row>
    <row r="33" spans="1:231" s="100" customFormat="1" ht="6" customHeight="1">
      <c r="A33" s="90">
        <v>45</v>
      </c>
      <c r="B33" s="91"/>
      <c r="C33" s="92"/>
      <c r="D33" s="93">
        <v>0</v>
      </c>
      <c r="E33" s="94">
        <v>0</v>
      </c>
      <c r="F33" s="105">
        <f t="shared" si="0"/>
        <v>0</v>
      </c>
      <c r="G33" s="96">
        <f t="shared" si="1"/>
        <v>10</v>
      </c>
      <c r="H33" s="93">
        <v>0</v>
      </c>
      <c r="I33" s="94">
        <v>0</v>
      </c>
      <c r="J33" s="97">
        <f t="shared" si="2"/>
        <v>0</v>
      </c>
      <c r="K33" s="98">
        <f t="shared" si="3"/>
        <v>10</v>
      </c>
      <c r="L33" s="99">
        <f t="shared" si="4"/>
        <v>0</v>
      </c>
      <c r="M33" s="98">
        <f t="shared" si="5"/>
        <v>13</v>
      </c>
      <c r="N33" s="27"/>
      <c r="O33" s="101">
        <v>29</v>
      </c>
      <c r="P33" s="102">
        <f t="shared" si="6"/>
        <v>0</v>
      </c>
      <c r="Q33" s="102">
        <f t="shared" si="7"/>
        <v>10</v>
      </c>
      <c r="R33" s="102">
        <f t="shared" si="8"/>
        <v>0</v>
      </c>
      <c r="S33" s="102">
        <f t="shared" si="9"/>
        <v>10</v>
      </c>
      <c r="T33" s="102">
        <f t="shared" si="10"/>
        <v>0</v>
      </c>
      <c r="U33" s="102">
        <f t="shared" si="11"/>
        <v>13</v>
      </c>
      <c r="HW33" s="103"/>
    </row>
    <row r="34" spans="1:231" s="100" customFormat="1" ht="6" customHeight="1" thickBot="1">
      <c r="A34" s="106"/>
      <c r="B34" s="107"/>
      <c r="C34" s="108"/>
      <c r="D34" s="109"/>
      <c r="E34" s="110"/>
      <c r="F34" s="111">
        <f t="shared" si="0"/>
        <v>0</v>
      </c>
      <c r="G34" s="112">
        <f t="shared" si="1"/>
        <v>10</v>
      </c>
      <c r="H34" s="109"/>
      <c r="I34" s="110"/>
      <c r="J34" s="113">
        <f t="shared" si="2"/>
        <v>0</v>
      </c>
      <c r="K34" s="112">
        <f t="shared" si="3"/>
        <v>10</v>
      </c>
      <c r="L34" s="114">
        <f t="shared" si="4"/>
        <v>0</v>
      </c>
      <c r="M34" s="112">
        <f t="shared" si="5"/>
        <v>13</v>
      </c>
      <c r="N34" s="27"/>
      <c r="O34" s="101">
        <v>30</v>
      </c>
      <c r="P34" s="102">
        <f t="shared" si="6"/>
        <v>0</v>
      </c>
      <c r="Q34" s="102">
        <f t="shared" si="7"/>
        <v>10</v>
      </c>
      <c r="R34" s="102">
        <f t="shared" si="8"/>
        <v>0</v>
      </c>
      <c r="S34" s="102">
        <f t="shared" si="9"/>
        <v>10</v>
      </c>
      <c r="T34" s="102">
        <f t="shared" si="10"/>
        <v>0</v>
      </c>
      <c r="U34" s="102">
        <f t="shared" si="11"/>
        <v>13</v>
      </c>
      <c r="HW34" s="103"/>
    </row>
    <row r="35" spans="1:231" s="100" customFormat="1" ht="18" customHeight="1">
      <c r="A35" s="115"/>
      <c r="B35" s="116"/>
      <c r="C35" s="116"/>
      <c r="D35" s="117"/>
      <c r="E35" s="117"/>
      <c r="F35" s="118"/>
      <c r="G35" s="119"/>
      <c r="H35" s="117"/>
      <c r="I35" s="117"/>
      <c r="J35" s="118"/>
      <c r="K35" s="119"/>
      <c r="L35" s="118"/>
      <c r="M35" s="119"/>
      <c r="N35" s="27"/>
      <c r="O35" s="101"/>
      <c r="P35" s="102"/>
      <c r="Q35" s="102"/>
      <c r="R35" s="102"/>
      <c r="S35" s="102"/>
      <c r="T35" s="102"/>
      <c r="U35" s="102"/>
      <c r="HW35" s="120"/>
    </row>
    <row r="36" spans="1:231" s="38" customFormat="1" ht="18" customHeight="1" thickBot="1">
      <c r="A36" s="63"/>
      <c r="B36" s="64"/>
      <c r="C36" s="64"/>
      <c r="D36" s="65"/>
      <c r="E36" s="65"/>
      <c r="F36" s="66"/>
      <c r="G36" s="67"/>
      <c r="H36" s="65"/>
      <c r="I36" s="65"/>
      <c r="J36" s="66"/>
      <c r="K36" s="67"/>
      <c r="L36" s="66"/>
      <c r="M36" s="67"/>
      <c r="N36" s="27"/>
      <c r="O36" s="40"/>
      <c r="P36" s="24"/>
      <c r="Q36" s="24"/>
      <c r="R36" s="24"/>
      <c r="S36" s="24"/>
      <c r="T36" s="24"/>
      <c r="U36" s="24"/>
      <c r="HW36" s="68"/>
    </row>
    <row r="37" spans="1:234" s="35" customFormat="1" ht="34.5" thickBot="1">
      <c r="A37" s="41" t="s">
        <v>15</v>
      </c>
      <c r="B37" s="42"/>
      <c r="C37" s="43"/>
      <c r="D37" s="47"/>
      <c r="E37" s="48" t="s">
        <v>4</v>
      </c>
      <c r="F37" s="43"/>
      <c r="G37" s="42"/>
      <c r="H37" s="44"/>
      <c r="I37" s="43"/>
      <c r="J37" s="43"/>
      <c r="K37" s="43"/>
      <c r="L37" s="50"/>
      <c r="M37" s="45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</row>
    <row r="38" spans="1:231" s="27" customFormat="1" ht="32.25" customHeight="1" thickBot="1">
      <c r="A38" s="18" t="s">
        <v>6</v>
      </c>
      <c r="B38" s="19" t="s">
        <v>5</v>
      </c>
      <c r="C38" s="20" t="s">
        <v>3</v>
      </c>
      <c r="D38" s="37" t="s">
        <v>1</v>
      </c>
      <c r="E38" s="36"/>
      <c r="F38" s="205"/>
      <c r="G38" s="206"/>
      <c r="H38" s="18" t="s">
        <v>0</v>
      </c>
      <c r="I38" s="19"/>
      <c r="J38" s="207"/>
      <c r="K38" s="208"/>
      <c r="L38" s="203" t="s">
        <v>2</v>
      </c>
      <c r="M38" s="204"/>
      <c r="O38" s="28"/>
      <c r="P38" s="28" t="s">
        <v>1</v>
      </c>
      <c r="Q38" s="28"/>
      <c r="R38" s="27" t="s">
        <v>0</v>
      </c>
      <c r="T38" s="27" t="s">
        <v>2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HW38" s="29"/>
    </row>
    <row r="39" spans="1:231" s="31" customFormat="1" ht="16.5">
      <c r="A39" s="30" t="s">
        <v>4</v>
      </c>
      <c r="B39" s="21"/>
      <c r="C39" s="14"/>
      <c r="D39" s="79" t="s">
        <v>10</v>
      </c>
      <c r="E39" s="49" t="s">
        <v>11</v>
      </c>
      <c r="F39" s="22" t="s">
        <v>8</v>
      </c>
      <c r="G39" s="14" t="s">
        <v>7</v>
      </c>
      <c r="H39" s="53" t="s">
        <v>10</v>
      </c>
      <c r="I39" s="49" t="s">
        <v>11</v>
      </c>
      <c r="J39" s="22" t="s">
        <v>8</v>
      </c>
      <c r="K39" s="14" t="s">
        <v>7</v>
      </c>
      <c r="L39" s="70" t="s">
        <v>9</v>
      </c>
      <c r="M39" s="14" t="s">
        <v>7</v>
      </c>
      <c r="N39" s="141"/>
      <c r="HW39" s="32"/>
    </row>
    <row r="40" spans="1:234" ht="16.5">
      <c r="A40" s="80"/>
      <c r="B40" s="78"/>
      <c r="C40" s="81"/>
      <c r="D40" s="15">
        <v>0</v>
      </c>
      <c r="E40" s="3">
        <v>0</v>
      </c>
      <c r="F40" s="83">
        <f aca="true" t="shared" si="12" ref="F40:F55">D40+E40</f>
        <v>0</v>
      </c>
      <c r="G40" s="5">
        <f aca="true" t="shared" si="13" ref="G40:G55">VLOOKUP(F40,P$40:Q$55,2,FALSE)</f>
        <v>8</v>
      </c>
      <c r="H40" s="54">
        <v>0</v>
      </c>
      <c r="I40" s="3">
        <v>0</v>
      </c>
      <c r="J40" s="83">
        <f aca="true" t="shared" si="14" ref="J40:J55">H40+I40</f>
        <v>0</v>
      </c>
      <c r="K40" s="5">
        <f aca="true" t="shared" si="15" ref="K40:K55">VLOOKUP(J40,R$40:S$55,2,FALSE)</f>
        <v>8</v>
      </c>
      <c r="L40" s="60">
        <f aca="true" t="shared" si="16" ref="L40:L55">J40+F40</f>
        <v>0</v>
      </c>
      <c r="M40" s="5">
        <f aca="true" t="shared" si="17" ref="M40:M55">VLOOKUP(L40,T$40:U$55,2,FALSE)</f>
        <v>9</v>
      </c>
      <c r="O40" s="24">
        <v>1</v>
      </c>
      <c r="P40" s="24">
        <f aca="true" t="shared" si="18" ref="P40:P55">LARGE(F$40:F$55,$O40)</f>
        <v>18.2</v>
      </c>
      <c r="Q40" s="24">
        <f aca="true" t="shared" si="19" ref="Q40:Q55">IF(P40=P39,Q39,Q39+1)</f>
        <v>1</v>
      </c>
      <c r="R40" s="24">
        <f aca="true" t="shared" si="20" ref="R40:R55">LARGE(J$40:J$55,$O40)</f>
        <v>9.7</v>
      </c>
      <c r="S40" s="24">
        <f aca="true" t="shared" si="21" ref="S40:S55">IF(R40=R39,S39,S39+1)</f>
        <v>1</v>
      </c>
      <c r="T40" s="24">
        <f aca="true" t="shared" si="22" ref="T40:T55">LARGE(L$40:L$55,$O40)</f>
        <v>27.7</v>
      </c>
      <c r="U40" s="24">
        <f aca="true" t="shared" si="23" ref="U40:U55">IF(T40=T39,U39,U39+1)</f>
        <v>1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HW40" s="26"/>
      <c r="HX40" s="26"/>
      <c r="HY40" s="26"/>
      <c r="HZ40" s="26"/>
    </row>
    <row r="41" spans="1:234" ht="16.5">
      <c r="A41" s="80">
        <v>13</v>
      </c>
      <c r="B41" s="78" t="s">
        <v>33</v>
      </c>
      <c r="C41" s="81" t="s">
        <v>12</v>
      </c>
      <c r="D41" s="72">
        <v>0.6</v>
      </c>
      <c r="E41" s="58">
        <v>6.6</v>
      </c>
      <c r="F41" s="83">
        <f t="shared" si="12"/>
        <v>7.199999999999999</v>
      </c>
      <c r="G41" s="5">
        <f t="shared" si="13"/>
        <v>5</v>
      </c>
      <c r="H41" s="57">
        <v>1</v>
      </c>
      <c r="I41" s="58">
        <v>7.9</v>
      </c>
      <c r="J41" s="83">
        <f t="shared" si="14"/>
        <v>8.9</v>
      </c>
      <c r="K41" s="5">
        <f t="shared" si="15"/>
        <v>6</v>
      </c>
      <c r="L41" s="60">
        <f t="shared" si="16"/>
        <v>16.1</v>
      </c>
      <c r="M41" s="5">
        <f t="shared" si="17"/>
        <v>6</v>
      </c>
      <c r="N41" s="24" t="s">
        <v>91</v>
      </c>
      <c r="O41" s="24">
        <v>2</v>
      </c>
      <c r="P41" s="24">
        <f t="shared" si="18"/>
        <v>8.9</v>
      </c>
      <c r="Q41" s="24">
        <f t="shared" si="19"/>
        <v>2</v>
      </c>
      <c r="R41" s="24">
        <f t="shared" si="20"/>
        <v>9.5</v>
      </c>
      <c r="S41" s="24">
        <f t="shared" si="21"/>
        <v>2</v>
      </c>
      <c r="T41" s="24">
        <f t="shared" si="22"/>
        <v>18.2</v>
      </c>
      <c r="U41" s="24">
        <f t="shared" si="23"/>
        <v>2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HW41" s="26"/>
      <c r="HX41" s="26"/>
      <c r="HY41" s="26"/>
      <c r="HZ41" s="26"/>
    </row>
    <row r="42" spans="1:234" ht="16.5">
      <c r="A42" s="80">
        <v>14</v>
      </c>
      <c r="B42" s="78" t="s">
        <v>34</v>
      </c>
      <c r="C42" s="81" t="s">
        <v>12</v>
      </c>
      <c r="D42" s="72">
        <v>0.6</v>
      </c>
      <c r="E42" s="58">
        <v>6.5</v>
      </c>
      <c r="F42" s="83">
        <f t="shared" si="12"/>
        <v>7.1</v>
      </c>
      <c r="G42" s="5">
        <f t="shared" si="13"/>
        <v>6</v>
      </c>
      <c r="H42" s="57">
        <v>1</v>
      </c>
      <c r="I42" s="58">
        <v>8.5</v>
      </c>
      <c r="J42" s="83">
        <f t="shared" si="14"/>
        <v>9.5</v>
      </c>
      <c r="K42" s="5">
        <f t="shared" si="15"/>
        <v>2</v>
      </c>
      <c r="L42" s="60">
        <f t="shared" si="16"/>
        <v>16.6</v>
      </c>
      <c r="M42" s="5">
        <f t="shared" si="17"/>
        <v>5</v>
      </c>
      <c r="O42" s="24">
        <v>3</v>
      </c>
      <c r="P42" s="24">
        <f t="shared" si="18"/>
        <v>8.5</v>
      </c>
      <c r="Q42" s="24">
        <f t="shared" si="19"/>
        <v>3</v>
      </c>
      <c r="R42" s="24">
        <f t="shared" si="20"/>
        <v>9.5</v>
      </c>
      <c r="S42" s="24">
        <f t="shared" si="21"/>
        <v>2</v>
      </c>
      <c r="T42" s="24">
        <f t="shared" si="22"/>
        <v>18.1</v>
      </c>
      <c r="U42" s="24">
        <f t="shared" si="23"/>
        <v>3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HW42" s="26"/>
      <c r="HX42" s="26"/>
      <c r="HY42" s="26"/>
      <c r="HZ42" s="26"/>
    </row>
    <row r="43" spans="1:234" ht="16.5">
      <c r="A43" s="80">
        <v>15</v>
      </c>
      <c r="B43" s="78" t="s">
        <v>35</v>
      </c>
      <c r="C43" s="81" t="s">
        <v>36</v>
      </c>
      <c r="D43" s="15">
        <v>0.6</v>
      </c>
      <c r="E43" s="3">
        <v>5.8</v>
      </c>
      <c r="F43" s="83">
        <f t="shared" si="12"/>
        <v>6.3999999999999995</v>
      </c>
      <c r="G43" s="5">
        <f t="shared" si="13"/>
        <v>7</v>
      </c>
      <c r="H43" s="54">
        <v>1</v>
      </c>
      <c r="I43" s="3">
        <v>8.1</v>
      </c>
      <c r="J43" s="83">
        <f t="shared" si="14"/>
        <v>9.1</v>
      </c>
      <c r="K43" s="5">
        <f t="shared" si="15"/>
        <v>5</v>
      </c>
      <c r="L43" s="60">
        <f t="shared" si="16"/>
        <v>15.5</v>
      </c>
      <c r="M43" s="5">
        <f t="shared" si="17"/>
        <v>8</v>
      </c>
      <c r="O43" s="24">
        <v>4</v>
      </c>
      <c r="P43" s="24">
        <f t="shared" si="18"/>
        <v>8.5</v>
      </c>
      <c r="Q43" s="24">
        <f t="shared" si="19"/>
        <v>3</v>
      </c>
      <c r="R43" s="24">
        <f t="shared" si="20"/>
        <v>9.4</v>
      </c>
      <c r="S43" s="24">
        <f t="shared" si="21"/>
        <v>3</v>
      </c>
      <c r="T43" s="24">
        <f t="shared" si="22"/>
        <v>17.9</v>
      </c>
      <c r="U43" s="24">
        <f t="shared" si="23"/>
        <v>4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HW43" s="26"/>
      <c r="HX43" s="26"/>
      <c r="HY43" s="26"/>
      <c r="HZ43" s="26"/>
    </row>
    <row r="44" spans="1:234" ht="16.5">
      <c r="A44" s="80">
        <v>16</v>
      </c>
      <c r="B44" s="78" t="s">
        <v>37</v>
      </c>
      <c r="C44" s="81" t="s">
        <v>25</v>
      </c>
      <c r="D44" s="15">
        <v>0.6</v>
      </c>
      <c r="E44" s="3">
        <v>7</v>
      </c>
      <c r="F44" s="83">
        <f t="shared" si="12"/>
        <v>7.6</v>
      </c>
      <c r="G44" s="5">
        <f t="shared" si="13"/>
        <v>4</v>
      </c>
      <c r="H44" s="54">
        <v>1</v>
      </c>
      <c r="I44" s="3">
        <v>7.5</v>
      </c>
      <c r="J44" s="83">
        <f t="shared" si="14"/>
        <v>8.5</v>
      </c>
      <c r="K44" s="5">
        <f t="shared" si="15"/>
        <v>7</v>
      </c>
      <c r="L44" s="60">
        <f t="shared" si="16"/>
        <v>16.1</v>
      </c>
      <c r="M44" s="5">
        <f t="shared" si="17"/>
        <v>6</v>
      </c>
      <c r="O44" s="24">
        <v>5</v>
      </c>
      <c r="P44" s="24">
        <f t="shared" si="18"/>
        <v>7.6</v>
      </c>
      <c r="Q44" s="24">
        <f t="shared" si="19"/>
        <v>4</v>
      </c>
      <c r="R44" s="24">
        <f t="shared" si="20"/>
        <v>9.2</v>
      </c>
      <c r="S44" s="24">
        <f t="shared" si="21"/>
        <v>4</v>
      </c>
      <c r="T44" s="24">
        <f t="shared" si="22"/>
        <v>16.6</v>
      </c>
      <c r="U44" s="24">
        <f t="shared" si="23"/>
        <v>5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HW44" s="26"/>
      <c r="HX44" s="26"/>
      <c r="HY44" s="26"/>
      <c r="HZ44" s="26"/>
    </row>
    <row r="45" spans="1:234" ht="16.5">
      <c r="A45" s="80">
        <v>17</v>
      </c>
      <c r="B45" s="78" t="s">
        <v>38</v>
      </c>
      <c r="C45" s="81" t="s">
        <v>25</v>
      </c>
      <c r="D45" s="15">
        <v>0.6</v>
      </c>
      <c r="E45" s="3">
        <v>6.5</v>
      </c>
      <c r="F45" s="83">
        <f t="shared" si="12"/>
        <v>7.1</v>
      </c>
      <c r="G45" s="5">
        <f t="shared" si="13"/>
        <v>6</v>
      </c>
      <c r="H45" s="54">
        <v>1</v>
      </c>
      <c r="I45" s="3">
        <v>7.5</v>
      </c>
      <c r="J45" s="83">
        <f t="shared" si="14"/>
        <v>8.5</v>
      </c>
      <c r="K45" s="5">
        <f t="shared" si="15"/>
        <v>7</v>
      </c>
      <c r="L45" s="60">
        <f t="shared" si="16"/>
        <v>15.6</v>
      </c>
      <c r="M45" s="5">
        <f t="shared" si="17"/>
        <v>7</v>
      </c>
      <c r="O45" s="24">
        <v>6</v>
      </c>
      <c r="P45" s="24">
        <f t="shared" si="18"/>
        <v>7.199999999999999</v>
      </c>
      <c r="Q45" s="24">
        <f t="shared" si="19"/>
        <v>5</v>
      </c>
      <c r="R45" s="24">
        <f t="shared" si="20"/>
        <v>9.1</v>
      </c>
      <c r="S45" s="24">
        <f t="shared" si="21"/>
        <v>5</v>
      </c>
      <c r="T45" s="24">
        <f t="shared" si="22"/>
        <v>16.1</v>
      </c>
      <c r="U45" s="24">
        <f t="shared" si="23"/>
        <v>6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HW45" s="26"/>
      <c r="HX45" s="26"/>
      <c r="HY45" s="26"/>
      <c r="HZ45" s="26"/>
    </row>
    <row r="46" spans="1:234" ht="16.5">
      <c r="A46" s="80">
        <v>18</v>
      </c>
      <c r="B46" s="74" t="s">
        <v>39</v>
      </c>
      <c r="C46" s="81" t="s">
        <v>25</v>
      </c>
      <c r="D46" s="15">
        <v>0.6</v>
      </c>
      <c r="E46" s="3">
        <v>8.3</v>
      </c>
      <c r="F46" s="83">
        <f t="shared" si="12"/>
        <v>8.9</v>
      </c>
      <c r="G46" s="5">
        <f t="shared" si="13"/>
        <v>2</v>
      </c>
      <c r="H46" s="54">
        <v>1</v>
      </c>
      <c r="I46" s="3">
        <v>8.2</v>
      </c>
      <c r="J46" s="83">
        <f t="shared" si="14"/>
        <v>9.2</v>
      </c>
      <c r="K46" s="5">
        <f t="shared" si="15"/>
        <v>4</v>
      </c>
      <c r="L46" s="60">
        <f t="shared" si="16"/>
        <v>18.1</v>
      </c>
      <c r="M46" s="5">
        <f t="shared" si="17"/>
        <v>3</v>
      </c>
      <c r="N46" s="24" t="s">
        <v>83</v>
      </c>
      <c r="O46" s="24">
        <v>7</v>
      </c>
      <c r="P46" s="24">
        <f t="shared" si="18"/>
        <v>7.1</v>
      </c>
      <c r="Q46" s="24">
        <f t="shared" si="19"/>
        <v>6</v>
      </c>
      <c r="R46" s="24">
        <f t="shared" si="20"/>
        <v>8.9</v>
      </c>
      <c r="S46" s="24">
        <f t="shared" si="21"/>
        <v>6</v>
      </c>
      <c r="T46" s="24">
        <f t="shared" si="22"/>
        <v>16.1</v>
      </c>
      <c r="U46" s="24">
        <f t="shared" si="23"/>
        <v>6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HW46" s="26"/>
      <c r="HX46" s="26"/>
      <c r="HY46" s="26"/>
      <c r="HZ46" s="26"/>
    </row>
    <row r="47" spans="1:234" ht="16.5">
      <c r="A47" s="80">
        <v>19</v>
      </c>
      <c r="B47" s="74" t="s">
        <v>40</v>
      </c>
      <c r="C47" s="81" t="s">
        <v>25</v>
      </c>
      <c r="D47" s="15">
        <v>0.6</v>
      </c>
      <c r="E47" s="3">
        <v>7.9</v>
      </c>
      <c r="F47" s="83">
        <f t="shared" si="12"/>
        <v>8.5</v>
      </c>
      <c r="G47" s="5">
        <f t="shared" si="13"/>
        <v>3</v>
      </c>
      <c r="H47" s="54">
        <v>1</v>
      </c>
      <c r="I47" s="3">
        <v>8.4</v>
      </c>
      <c r="J47" s="83">
        <f t="shared" si="14"/>
        <v>9.4</v>
      </c>
      <c r="K47" s="5">
        <f t="shared" si="15"/>
        <v>3</v>
      </c>
      <c r="L47" s="60">
        <f t="shared" si="16"/>
        <v>17.9</v>
      </c>
      <c r="M47" s="5">
        <f t="shared" si="17"/>
        <v>4</v>
      </c>
      <c r="N47" s="24" t="s">
        <v>91</v>
      </c>
      <c r="O47" s="24">
        <v>8</v>
      </c>
      <c r="P47" s="24">
        <f t="shared" si="18"/>
        <v>7.1</v>
      </c>
      <c r="Q47" s="24">
        <f t="shared" si="19"/>
        <v>6</v>
      </c>
      <c r="R47" s="24">
        <f t="shared" si="20"/>
        <v>8.5</v>
      </c>
      <c r="S47" s="24">
        <f t="shared" si="21"/>
        <v>7</v>
      </c>
      <c r="T47" s="24">
        <f t="shared" si="22"/>
        <v>15.6</v>
      </c>
      <c r="U47" s="24">
        <f t="shared" si="23"/>
        <v>7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HW47" s="26"/>
      <c r="HX47" s="26"/>
      <c r="HY47" s="26"/>
      <c r="HZ47" s="26"/>
    </row>
    <row r="48" spans="1:234" ht="16.5">
      <c r="A48" s="80">
        <v>20</v>
      </c>
      <c r="B48" s="78" t="s">
        <v>41</v>
      </c>
      <c r="C48" s="81" t="s">
        <v>25</v>
      </c>
      <c r="D48" s="16">
        <v>0.6</v>
      </c>
      <c r="E48" s="11">
        <v>7.9</v>
      </c>
      <c r="F48" s="84">
        <f t="shared" si="12"/>
        <v>8.5</v>
      </c>
      <c r="G48" s="52">
        <f t="shared" si="13"/>
        <v>3</v>
      </c>
      <c r="H48" s="55">
        <v>1</v>
      </c>
      <c r="I48" s="11">
        <v>8.7</v>
      </c>
      <c r="J48" s="83">
        <f t="shared" si="14"/>
        <v>9.7</v>
      </c>
      <c r="K48" s="5">
        <f t="shared" si="15"/>
        <v>1</v>
      </c>
      <c r="L48" s="60">
        <f t="shared" si="16"/>
        <v>18.2</v>
      </c>
      <c r="M48" s="5">
        <f t="shared" si="17"/>
        <v>2</v>
      </c>
      <c r="O48" s="24">
        <v>9</v>
      </c>
      <c r="P48" s="24">
        <f t="shared" si="18"/>
        <v>6.3999999999999995</v>
      </c>
      <c r="Q48" s="24">
        <f t="shared" si="19"/>
        <v>7</v>
      </c>
      <c r="R48" s="24">
        <f t="shared" si="20"/>
        <v>8.5</v>
      </c>
      <c r="S48" s="24">
        <f t="shared" si="21"/>
        <v>7</v>
      </c>
      <c r="T48" s="24">
        <f t="shared" si="22"/>
        <v>15.5</v>
      </c>
      <c r="U48" s="24">
        <f t="shared" si="23"/>
        <v>8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HW48" s="26"/>
      <c r="HX48" s="26"/>
      <c r="HY48" s="26"/>
      <c r="HZ48" s="26"/>
    </row>
    <row r="49" spans="1:234" ht="16.5">
      <c r="A49" s="80">
        <v>21</v>
      </c>
      <c r="B49" s="78" t="s">
        <v>42</v>
      </c>
      <c r="C49" s="81" t="s">
        <v>25</v>
      </c>
      <c r="D49" s="16">
        <v>10.6</v>
      </c>
      <c r="E49" s="11">
        <v>7.6</v>
      </c>
      <c r="F49" s="51">
        <f t="shared" si="12"/>
        <v>18.2</v>
      </c>
      <c r="G49" s="52">
        <f t="shared" si="13"/>
        <v>1</v>
      </c>
      <c r="H49" s="55">
        <v>1</v>
      </c>
      <c r="I49" s="11">
        <v>8.5</v>
      </c>
      <c r="J49" s="83">
        <f t="shared" si="14"/>
        <v>9.5</v>
      </c>
      <c r="K49" s="5">
        <f t="shared" si="15"/>
        <v>2</v>
      </c>
      <c r="L49" s="60">
        <f t="shared" si="16"/>
        <v>27.7</v>
      </c>
      <c r="M49" s="5">
        <f t="shared" si="17"/>
        <v>1</v>
      </c>
      <c r="O49" s="24">
        <v>10</v>
      </c>
      <c r="P49" s="24">
        <f t="shared" si="18"/>
        <v>0</v>
      </c>
      <c r="Q49" s="24">
        <f t="shared" si="19"/>
        <v>8</v>
      </c>
      <c r="R49" s="24">
        <f t="shared" si="20"/>
        <v>0</v>
      </c>
      <c r="S49" s="24">
        <f t="shared" si="21"/>
        <v>8</v>
      </c>
      <c r="T49" s="24">
        <f t="shared" si="22"/>
        <v>0</v>
      </c>
      <c r="U49" s="24">
        <f t="shared" si="23"/>
        <v>9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HW49" s="26"/>
      <c r="HX49" s="26"/>
      <c r="HY49" s="26"/>
      <c r="HZ49" s="26"/>
    </row>
    <row r="50" spans="1:230" s="125" customFormat="1" ht="6.75" customHeight="1">
      <c r="A50" s="90">
        <v>25</v>
      </c>
      <c r="B50" s="91"/>
      <c r="C50" s="92"/>
      <c r="D50" s="121">
        <v>0</v>
      </c>
      <c r="E50" s="122">
        <v>0</v>
      </c>
      <c r="F50" s="105">
        <f t="shared" si="12"/>
        <v>0</v>
      </c>
      <c r="G50" s="96">
        <f t="shared" si="13"/>
        <v>8</v>
      </c>
      <c r="H50" s="123">
        <v>0</v>
      </c>
      <c r="I50" s="122">
        <v>0</v>
      </c>
      <c r="J50" s="97">
        <f t="shared" si="14"/>
        <v>0</v>
      </c>
      <c r="K50" s="98">
        <f t="shared" si="15"/>
        <v>8</v>
      </c>
      <c r="L50" s="99">
        <f t="shared" si="16"/>
        <v>0</v>
      </c>
      <c r="M50" s="98">
        <f t="shared" si="17"/>
        <v>9</v>
      </c>
      <c r="N50" s="24"/>
      <c r="O50" s="102">
        <v>11</v>
      </c>
      <c r="P50" s="102">
        <f t="shared" si="18"/>
        <v>0</v>
      </c>
      <c r="Q50" s="102">
        <f t="shared" si="19"/>
        <v>8</v>
      </c>
      <c r="R50" s="102">
        <f t="shared" si="20"/>
        <v>0</v>
      </c>
      <c r="S50" s="102">
        <f t="shared" si="21"/>
        <v>8</v>
      </c>
      <c r="T50" s="102">
        <f t="shared" si="22"/>
        <v>0</v>
      </c>
      <c r="U50" s="102">
        <f t="shared" si="23"/>
        <v>9</v>
      </c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</row>
    <row r="51" spans="1:230" s="125" customFormat="1" ht="6.75" customHeight="1">
      <c r="A51" s="90">
        <v>26</v>
      </c>
      <c r="B51" s="91"/>
      <c r="C51" s="92"/>
      <c r="D51" s="121">
        <v>0</v>
      </c>
      <c r="E51" s="122">
        <v>0</v>
      </c>
      <c r="F51" s="105">
        <f t="shared" si="12"/>
        <v>0</v>
      </c>
      <c r="G51" s="96">
        <f t="shared" si="13"/>
        <v>8</v>
      </c>
      <c r="H51" s="123">
        <v>0</v>
      </c>
      <c r="I51" s="122">
        <v>0</v>
      </c>
      <c r="J51" s="97">
        <f t="shared" si="14"/>
        <v>0</v>
      </c>
      <c r="K51" s="98">
        <f t="shared" si="15"/>
        <v>8</v>
      </c>
      <c r="L51" s="99">
        <f t="shared" si="16"/>
        <v>0</v>
      </c>
      <c r="M51" s="98">
        <f t="shared" si="17"/>
        <v>9</v>
      </c>
      <c r="N51" s="24"/>
      <c r="O51" s="102">
        <v>12</v>
      </c>
      <c r="P51" s="102">
        <f t="shared" si="18"/>
        <v>0</v>
      </c>
      <c r="Q51" s="102">
        <f t="shared" si="19"/>
        <v>8</v>
      </c>
      <c r="R51" s="102">
        <f t="shared" si="20"/>
        <v>0</v>
      </c>
      <c r="S51" s="102">
        <f t="shared" si="21"/>
        <v>8</v>
      </c>
      <c r="T51" s="102">
        <f t="shared" si="22"/>
        <v>0</v>
      </c>
      <c r="U51" s="102">
        <f t="shared" si="23"/>
        <v>9</v>
      </c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</row>
    <row r="52" spans="1:230" s="125" customFormat="1" ht="6.75" customHeight="1">
      <c r="A52" s="90">
        <v>27</v>
      </c>
      <c r="B52" s="91"/>
      <c r="C52" s="92"/>
      <c r="D52" s="121">
        <v>0</v>
      </c>
      <c r="E52" s="122">
        <v>0</v>
      </c>
      <c r="F52" s="105">
        <f t="shared" si="12"/>
        <v>0</v>
      </c>
      <c r="G52" s="96">
        <f t="shared" si="13"/>
        <v>8</v>
      </c>
      <c r="H52" s="123">
        <v>0</v>
      </c>
      <c r="I52" s="122">
        <v>0</v>
      </c>
      <c r="J52" s="97">
        <f t="shared" si="14"/>
        <v>0</v>
      </c>
      <c r="K52" s="98">
        <f t="shared" si="15"/>
        <v>8</v>
      </c>
      <c r="L52" s="99">
        <f t="shared" si="16"/>
        <v>0</v>
      </c>
      <c r="M52" s="98">
        <f t="shared" si="17"/>
        <v>9</v>
      </c>
      <c r="N52" s="24"/>
      <c r="O52" s="102">
        <v>13</v>
      </c>
      <c r="P52" s="102">
        <f t="shared" si="18"/>
        <v>0</v>
      </c>
      <c r="Q52" s="102">
        <f t="shared" si="19"/>
        <v>8</v>
      </c>
      <c r="R52" s="102">
        <f t="shared" si="20"/>
        <v>0</v>
      </c>
      <c r="S52" s="102">
        <f t="shared" si="21"/>
        <v>8</v>
      </c>
      <c r="T52" s="102">
        <f t="shared" si="22"/>
        <v>0</v>
      </c>
      <c r="U52" s="102">
        <f t="shared" si="23"/>
        <v>9</v>
      </c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</row>
    <row r="53" spans="1:230" s="125" customFormat="1" ht="6.75" customHeight="1">
      <c r="A53" s="90">
        <v>28</v>
      </c>
      <c r="B53" s="91"/>
      <c r="C53" s="92"/>
      <c r="D53" s="121">
        <v>0</v>
      </c>
      <c r="E53" s="122">
        <v>0</v>
      </c>
      <c r="F53" s="105">
        <f t="shared" si="12"/>
        <v>0</v>
      </c>
      <c r="G53" s="96">
        <f t="shared" si="13"/>
        <v>8</v>
      </c>
      <c r="H53" s="123">
        <v>0</v>
      </c>
      <c r="I53" s="122">
        <v>0</v>
      </c>
      <c r="J53" s="97">
        <f t="shared" si="14"/>
        <v>0</v>
      </c>
      <c r="K53" s="98">
        <f t="shared" si="15"/>
        <v>8</v>
      </c>
      <c r="L53" s="99">
        <f t="shared" si="16"/>
        <v>0</v>
      </c>
      <c r="M53" s="98">
        <f t="shared" si="17"/>
        <v>9</v>
      </c>
      <c r="N53" s="24"/>
      <c r="O53" s="102">
        <v>14</v>
      </c>
      <c r="P53" s="102">
        <f t="shared" si="18"/>
        <v>0</v>
      </c>
      <c r="Q53" s="102">
        <f t="shared" si="19"/>
        <v>8</v>
      </c>
      <c r="R53" s="102">
        <f t="shared" si="20"/>
        <v>0</v>
      </c>
      <c r="S53" s="102">
        <f t="shared" si="21"/>
        <v>8</v>
      </c>
      <c r="T53" s="102">
        <f t="shared" si="22"/>
        <v>0</v>
      </c>
      <c r="U53" s="102">
        <f t="shared" si="23"/>
        <v>9</v>
      </c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</row>
    <row r="54" spans="1:230" s="125" customFormat="1" ht="6.75" customHeight="1">
      <c r="A54" s="90">
        <v>29</v>
      </c>
      <c r="B54" s="91"/>
      <c r="C54" s="92"/>
      <c r="D54" s="121">
        <v>0</v>
      </c>
      <c r="E54" s="122">
        <v>0</v>
      </c>
      <c r="F54" s="105">
        <f t="shared" si="12"/>
        <v>0</v>
      </c>
      <c r="G54" s="96">
        <f t="shared" si="13"/>
        <v>8</v>
      </c>
      <c r="H54" s="123">
        <v>0</v>
      </c>
      <c r="I54" s="122">
        <v>0</v>
      </c>
      <c r="J54" s="97">
        <f t="shared" si="14"/>
        <v>0</v>
      </c>
      <c r="K54" s="98">
        <f t="shared" si="15"/>
        <v>8</v>
      </c>
      <c r="L54" s="99">
        <f t="shared" si="16"/>
        <v>0</v>
      </c>
      <c r="M54" s="98">
        <f t="shared" si="17"/>
        <v>9</v>
      </c>
      <c r="N54" s="24"/>
      <c r="O54" s="102">
        <v>15</v>
      </c>
      <c r="P54" s="102">
        <f t="shared" si="18"/>
        <v>0</v>
      </c>
      <c r="Q54" s="102">
        <f t="shared" si="19"/>
        <v>8</v>
      </c>
      <c r="R54" s="102">
        <f t="shared" si="20"/>
        <v>0</v>
      </c>
      <c r="S54" s="102">
        <f t="shared" si="21"/>
        <v>8</v>
      </c>
      <c r="T54" s="102">
        <f t="shared" si="22"/>
        <v>0</v>
      </c>
      <c r="U54" s="102">
        <f t="shared" si="23"/>
        <v>9</v>
      </c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</row>
    <row r="55" spans="1:230" s="125" customFormat="1" ht="6.75" customHeight="1" thickBot="1">
      <c r="A55" s="106">
        <v>30</v>
      </c>
      <c r="B55" s="107"/>
      <c r="C55" s="108"/>
      <c r="D55" s="126">
        <v>0</v>
      </c>
      <c r="E55" s="127">
        <v>0</v>
      </c>
      <c r="F55" s="111">
        <f t="shared" si="12"/>
        <v>0</v>
      </c>
      <c r="G55" s="112">
        <f t="shared" si="13"/>
        <v>8</v>
      </c>
      <c r="H55" s="128">
        <v>0</v>
      </c>
      <c r="I55" s="127">
        <v>0</v>
      </c>
      <c r="J55" s="113">
        <f t="shared" si="14"/>
        <v>0</v>
      </c>
      <c r="K55" s="112">
        <f t="shared" si="15"/>
        <v>8</v>
      </c>
      <c r="L55" s="114">
        <f t="shared" si="16"/>
        <v>0</v>
      </c>
      <c r="M55" s="112">
        <f t="shared" si="17"/>
        <v>9</v>
      </c>
      <c r="N55" s="24"/>
      <c r="O55" s="102">
        <v>16</v>
      </c>
      <c r="P55" s="102">
        <f t="shared" si="18"/>
        <v>0</v>
      </c>
      <c r="Q55" s="102">
        <f t="shared" si="19"/>
        <v>8</v>
      </c>
      <c r="R55" s="102">
        <f t="shared" si="20"/>
        <v>0</v>
      </c>
      <c r="S55" s="102">
        <f t="shared" si="21"/>
        <v>8</v>
      </c>
      <c r="T55" s="102">
        <f t="shared" si="22"/>
        <v>0</v>
      </c>
      <c r="U55" s="102">
        <f t="shared" si="23"/>
        <v>9</v>
      </c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</row>
    <row r="56" ht="55.5" customHeight="1" thickBot="1">
      <c r="E56" s="46" t="s">
        <v>4</v>
      </c>
    </row>
    <row r="57" spans="1:234" s="35" customFormat="1" ht="34.5" thickBot="1">
      <c r="A57" s="41" t="s">
        <v>16</v>
      </c>
      <c r="B57" s="42"/>
      <c r="C57" s="43"/>
      <c r="D57" s="47"/>
      <c r="E57" s="48" t="s">
        <v>4</v>
      </c>
      <c r="F57" s="43"/>
      <c r="G57" s="42"/>
      <c r="H57" s="44"/>
      <c r="I57" s="43"/>
      <c r="J57" s="43"/>
      <c r="K57" s="43"/>
      <c r="L57" s="50"/>
      <c r="M57" s="45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</row>
    <row r="58" spans="1:231" s="27" customFormat="1" ht="32.25" customHeight="1" thickBot="1">
      <c r="A58" s="18" t="s">
        <v>6</v>
      </c>
      <c r="B58" s="19" t="s">
        <v>5</v>
      </c>
      <c r="C58" s="20" t="s">
        <v>3</v>
      </c>
      <c r="D58" s="37" t="s">
        <v>1</v>
      </c>
      <c r="E58" s="36"/>
      <c r="F58" s="205"/>
      <c r="G58" s="206"/>
      <c r="H58" s="12" t="s">
        <v>0</v>
      </c>
      <c r="I58" s="13"/>
      <c r="J58" s="205"/>
      <c r="K58" s="206"/>
      <c r="L58" s="203" t="s">
        <v>2</v>
      </c>
      <c r="M58" s="204"/>
      <c r="O58" s="28"/>
      <c r="P58" s="28" t="s">
        <v>1</v>
      </c>
      <c r="Q58" s="28"/>
      <c r="R58" s="27" t="s">
        <v>0</v>
      </c>
      <c r="T58" s="27" t="s">
        <v>2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HW58" s="29"/>
    </row>
    <row r="59" spans="1:231" s="31" customFormat="1" ht="16.5">
      <c r="A59" s="30"/>
      <c r="B59" s="21"/>
      <c r="C59" s="14"/>
      <c r="D59" s="79" t="s">
        <v>10</v>
      </c>
      <c r="E59" s="49"/>
      <c r="F59" s="22" t="s">
        <v>8</v>
      </c>
      <c r="G59" s="14" t="s">
        <v>7</v>
      </c>
      <c r="H59" s="53" t="s">
        <v>10</v>
      </c>
      <c r="I59" s="49" t="s">
        <v>11</v>
      </c>
      <c r="J59" s="22" t="s">
        <v>8</v>
      </c>
      <c r="K59" s="14" t="s">
        <v>7</v>
      </c>
      <c r="L59" s="23" t="s">
        <v>9</v>
      </c>
      <c r="M59" s="14" t="s">
        <v>7</v>
      </c>
      <c r="N59" s="141"/>
      <c r="HW59" s="32"/>
    </row>
    <row r="60" spans="1:234" ht="16.5">
      <c r="A60" s="80">
        <v>23</v>
      </c>
      <c r="B60" s="78" t="s">
        <v>43</v>
      </c>
      <c r="C60" s="81" t="s">
        <v>36</v>
      </c>
      <c r="D60" s="15">
        <v>0.6</v>
      </c>
      <c r="E60" s="3">
        <v>5.9</v>
      </c>
      <c r="F60" s="83">
        <f>D60+E60</f>
        <v>6.5</v>
      </c>
      <c r="G60" s="5">
        <f>VLOOKUP(F60,P$60:Q$74,2,FALSE)</f>
        <v>4</v>
      </c>
      <c r="H60" s="15">
        <v>1</v>
      </c>
      <c r="I60" s="3">
        <v>8.6</v>
      </c>
      <c r="J60" s="1">
        <f>H60+I60</f>
        <v>9.6</v>
      </c>
      <c r="K60" s="5">
        <f>VLOOKUP(J60,R$60:S$74,2,FALSE)</f>
        <v>1</v>
      </c>
      <c r="L60" s="9">
        <f>J60+F60</f>
        <v>16.1</v>
      </c>
      <c r="M60" s="5">
        <f>VLOOKUP(L60,T$60:U$74,2,FALSE)</f>
        <v>4</v>
      </c>
      <c r="O60" s="24">
        <v>1</v>
      </c>
      <c r="P60" s="24">
        <f>LARGE(F$60:F$74,$O60)</f>
        <v>7.6</v>
      </c>
      <c r="Q60" s="24">
        <f>IF(P60=P59,Q59,Q59+1)</f>
        <v>1</v>
      </c>
      <c r="R60" s="24">
        <f>LARGE(J$60:J$74,$O60)</f>
        <v>9.6</v>
      </c>
      <c r="S60" s="24">
        <f>IF(R60=R59,S59,S59+1)</f>
        <v>1</v>
      </c>
      <c r="T60" s="24">
        <f>LARGE(L$60:L$74,$O60)</f>
        <v>16.799999999999997</v>
      </c>
      <c r="U60" s="24">
        <f>IF(T60=T59,U59,U59+1)</f>
        <v>1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HW60" s="26"/>
      <c r="HX60" s="26"/>
      <c r="HY60" s="26"/>
      <c r="HZ60" s="26"/>
    </row>
    <row r="61" spans="1:234" ht="16.5">
      <c r="A61" s="80">
        <v>24</v>
      </c>
      <c r="B61" s="74" t="s">
        <v>44</v>
      </c>
      <c r="C61" s="81" t="s">
        <v>36</v>
      </c>
      <c r="D61" s="15">
        <v>0.6</v>
      </c>
      <c r="E61" s="3">
        <v>6.9</v>
      </c>
      <c r="F61" s="83">
        <f>D61+E61</f>
        <v>7.5</v>
      </c>
      <c r="G61" s="5">
        <f>VLOOKUP(F61,P$60:Q$74,2,FALSE)</f>
        <v>2</v>
      </c>
      <c r="H61" s="15">
        <v>1</v>
      </c>
      <c r="I61" s="3">
        <v>8.1</v>
      </c>
      <c r="J61" s="1">
        <f>H61+I61</f>
        <v>9.1</v>
      </c>
      <c r="K61" s="5">
        <f>VLOOKUP(J61,R$60:S$74,2,FALSE)</f>
        <v>4</v>
      </c>
      <c r="L61" s="9">
        <f>J61+F61</f>
        <v>16.6</v>
      </c>
      <c r="M61" s="5">
        <f>VLOOKUP(L61,T$60:U$74,2,FALSE)</f>
        <v>2</v>
      </c>
      <c r="N61" s="24" t="s">
        <v>83</v>
      </c>
      <c r="O61" s="24">
        <v>2</v>
      </c>
      <c r="P61" s="24">
        <f>LARGE(F$60:F$74,$O61)</f>
        <v>7.5</v>
      </c>
      <c r="Q61" s="24">
        <f>IF(P61=P60,Q60,Q60+1)</f>
        <v>2</v>
      </c>
      <c r="R61" s="24">
        <f>LARGE(J$60:J$74,$O61)</f>
        <v>9.3</v>
      </c>
      <c r="S61" s="24">
        <f>IF(R61=R60,S60,S60+1)</f>
        <v>2</v>
      </c>
      <c r="T61" s="24">
        <f>LARGE(L$60:L$74,$O61)</f>
        <v>16.6</v>
      </c>
      <c r="U61" s="24">
        <f>IF(T61=T60,U60,U60+1)</f>
        <v>2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HW61" s="26"/>
      <c r="HX61" s="26"/>
      <c r="HY61" s="26"/>
      <c r="HZ61" s="26"/>
    </row>
    <row r="62" spans="1:234" ht="16.5">
      <c r="A62" s="80">
        <v>26</v>
      </c>
      <c r="B62" s="78" t="s">
        <v>45</v>
      </c>
      <c r="C62" s="81" t="s">
        <v>25</v>
      </c>
      <c r="D62" s="15">
        <v>0.6</v>
      </c>
      <c r="E62" s="3">
        <v>6.5</v>
      </c>
      <c r="F62" s="83">
        <f>D62+E62</f>
        <v>7.1</v>
      </c>
      <c r="G62" s="5">
        <f>VLOOKUP(F62,P$60:Q$74,2,FALSE)</f>
        <v>3</v>
      </c>
      <c r="H62" s="15">
        <v>1</v>
      </c>
      <c r="I62" s="3">
        <v>8.3</v>
      </c>
      <c r="J62" s="1">
        <f>H62+I62</f>
        <v>9.3</v>
      </c>
      <c r="K62" s="5">
        <f>VLOOKUP(J62,R$60:S$74,2,FALSE)</f>
        <v>2</v>
      </c>
      <c r="L62" s="9">
        <f>J62+F62</f>
        <v>16.4</v>
      </c>
      <c r="M62" s="5">
        <f>VLOOKUP(L62,T$60:U$74,2,FALSE)</f>
        <v>3</v>
      </c>
      <c r="N62" s="24" t="s">
        <v>93</v>
      </c>
      <c r="O62" s="24">
        <v>3</v>
      </c>
      <c r="P62" s="24">
        <f>LARGE(F$60:F$74,$O62)</f>
        <v>7.1</v>
      </c>
      <c r="Q62" s="24">
        <f>IF(P62=P61,Q61,Q61+1)</f>
        <v>3</v>
      </c>
      <c r="R62" s="24">
        <f>LARGE(J$60:J$74,$O62)</f>
        <v>9.2</v>
      </c>
      <c r="S62" s="24">
        <f>IF(R62=R61,S61,S61+1)</f>
        <v>3</v>
      </c>
      <c r="T62" s="24">
        <f>LARGE(L$60:L$74,$O62)</f>
        <v>16.4</v>
      </c>
      <c r="U62" s="24">
        <f>IF(T62=T61,U61,U61+1)</f>
        <v>3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HW62" s="26"/>
      <c r="HX62" s="26"/>
      <c r="HY62" s="26"/>
      <c r="HZ62" s="26"/>
    </row>
    <row r="63" spans="1:234" ht="16.5">
      <c r="A63" s="80">
        <v>27</v>
      </c>
      <c r="B63" s="78" t="s">
        <v>46</v>
      </c>
      <c r="C63" s="81" t="s">
        <v>25</v>
      </c>
      <c r="D63" s="15">
        <v>0.6</v>
      </c>
      <c r="E63" s="3">
        <v>7</v>
      </c>
      <c r="F63" s="83">
        <f>D63+E63</f>
        <v>7.6</v>
      </c>
      <c r="G63" s="5">
        <f>VLOOKUP(F63,P$60:Q$74,2,FALSE)</f>
        <v>1</v>
      </c>
      <c r="H63" s="15">
        <v>1</v>
      </c>
      <c r="I63" s="3">
        <v>8.2</v>
      </c>
      <c r="J63" s="1">
        <f>H63+I63</f>
        <v>9.2</v>
      </c>
      <c r="K63" s="5">
        <f>VLOOKUP(J63,R$60:S$74,2,FALSE)</f>
        <v>3</v>
      </c>
      <c r="L63" s="9">
        <f>J63+F63</f>
        <v>16.799999999999997</v>
      </c>
      <c r="M63" s="5">
        <f>VLOOKUP(L63,T$60:U$74,2,FALSE)</f>
        <v>1</v>
      </c>
      <c r="O63" s="24">
        <v>4</v>
      </c>
      <c r="P63" s="24">
        <f>LARGE(F$60:F$74,$O63)</f>
        <v>6.5</v>
      </c>
      <c r="Q63" s="24">
        <f>IF(P63=P62,Q62,Q62+1)</f>
        <v>4</v>
      </c>
      <c r="R63" s="24">
        <f>LARGE(J$60:J$74,$O63)</f>
        <v>9.1</v>
      </c>
      <c r="S63" s="24">
        <f>IF(R63=R62,S62,S62+1)</f>
        <v>4</v>
      </c>
      <c r="T63" s="24">
        <f>LARGE(L$60:L$74,$O63)</f>
        <v>16.1</v>
      </c>
      <c r="U63" s="24">
        <f>IF(T63=T62,U62,U62+1)</f>
        <v>4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HW63" s="26"/>
      <c r="HX63" s="26"/>
      <c r="HY63" s="26"/>
      <c r="HZ63" s="26"/>
    </row>
    <row r="64" spans="1:234" s="125" customFormat="1" ht="16.5">
      <c r="A64" s="102"/>
      <c r="B64" s="102"/>
      <c r="C64" s="129"/>
      <c r="D64" s="130"/>
      <c r="E64" s="130"/>
      <c r="F64" s="129"/>
      <c r="G64" s="102"/>
      <c r="H64" s="102"/>
      <c r="I64" s="129"/>
      <c r="J64" s="129"/>
      <c r="K64" s="129"/>
      <c r="L64" s="130"/>
      <c r="M64" s="129"/>
      <c r="N64" s="24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</row>
    <row r="65" spans="1:230" s="125" customFormat="1" ht="6" customHeight="1">
      <c r="A65" s="90"/>
      <c r="B65" s="91"/>
      <c r="C65" s="92"/>
      <c r="D65" s="131">
        <v>0</v>
      </c>
      <c r="E65" s="132">
        <v>0</v>
      </c>
      <c r="F65" s="97">
        <f aca="true" t="shared" si="24" ref="F65:F74">D65+E65</f>
        <v>0</v>
      </c>
      <c r="G65" s="98" t="e">
        <f aca="true" t="shared" si="25" ref="G65:G74">VLOOKUP(F65,P$60:Q$74,2,FALSE)</f>
        <v>#NUM!</v>
      </c>
      <c r="H65" s="131">
        <v>0</v>
      </c>
      <c r="I65" s="132">
        <v>0</v>
      </c>
      <c r="J65" s="104">
        <f>H65+I65</f>
        <v>0</v>
      </c>
      <c r="K65" s="98" t="e">
        <f aca="true" t="shared" si="26" ref="K65:K74">VLOOKUP(J65,R$60:S$74,2,FALSE)</f>
        <v>#NUM!</v>
      </c>
      <c r="L65" s="133">
        <f>J65+F65</f>
        <v>0</v>
      </c>
      <c r="M65" s="98" t="e">
        <f aca="true" t="shared" si="27" ref="M65:M74">VLOOKUP(L65,T$60:U$74,2,FALSE)</f>
        <v>#NUM!</v>
      </c>
      <c r="N65" s="24"/>
      <c r="O65" s="102">
        <v>6</v>
      </c>
      <c r="P65" s="102">
        <f aca="true" t="shared" si="28" ref="P65:P74">LARGE(F$60:F$74,$O65)</f>
        <v>0</v>
      </c>
      <c r="Q65" s="102" t="e">
        <f>IF(P65='Round 1b'!P17,'Round 1b'!Q17,'Round 1b'!Q17+1)</f>
        <v>#NUM!</v>
      </c>
      <c r="R65" s="102">
        <f aca="true" t="shared" si="29" ref="R65:R74">LARGE(J$60:J$74,$O65)</f>
        <v>0</v>
      </c>
      <c r="S65" s="102" t="e">
        <f>IF(R65='Round 1b'!R17,'Round 1b'!S17,'Round 1b'!S17+1)</f>
        <v>#NUM!</v>
      </c>
      <c r="T65" s="102">
        <f aca="true" t="shared" si="30" ref="T65:T74">LARGE(L$60:L$74,$O65)</f>
        <v>0</v>
      </c>
      <c r="U65" s="102" t="e">
        <f>IF(T65='Round 1b'!T17,'Round 1b'!U17,'Round 1b'!U17+1)</f>
        <v>#NUM!</v>
      </c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</row>
    <row r="66" spans="1:230" s="125" customFormat="1" ht="6" customHeight="1">
      <c r="A66" s="90"/>
      <c r="B66" s="91"/>
      <c r="C66" s="92"/>
      <c r="D66" s="121">
        <v>0</v>
      </c>
      <c r="E66" s="122">
        <v>0</v>
      </c>
      <c r="F66" s="97">
        <f t="shared" si="24"/>
        <v>0</v>
      </c>
      <c r="G66" s="98" t="e">
        <f t="shared" si="25"/>
        <v>#NUM!</v>
      </c>
      <c r="H66" s="121">
        <v>0</v>
      </c>
      <c r="I66" s="122">
        <v>0</v>
      </c>
      <c r="J66" s="104">
        <f>H66+I66</f>
        <v>0</v>
      </c>
      <c r="K66" s="98" t="e">
        <f t="shared" si="26"/>
        <v>#NUM!</v>
      </c>
      <c r="L66" s="134">
        <f>J66+F66</f>
        <v>0</v>
      </c>
      <c r="M66" s="98" t="e">
        <f t="shared" si="27"/>
        <v>#NUM!</v>
      </c>
      <c r="N66" s="24"/>
      <c r="O66" s="102">
        <v>7</v>
      </c>
      <c r="P66" s="102">
        <f t="shared" si="28"/>
        <v>0</v>
      </c>
      <c r="Q66" s="102" t="e">
        <f aca="true" t="shared" si="31" ref="Q66:Q74">IF(P66=P65,Q65,Q65+1)</f>
        <v>#NUM!</v>
      </c>
      <c r="R66" s="102">
        <f t="shared" si="29"/>
        <v>0</v>
      </c>
      <c r="S66" s="102" t="e">
        <f aca="true" t="shared" si="32" ref="S66:S74">IF(R66=R65,S65,S65+1)</f>
        <v>#NUM!</v>
      </c>
      <c r="T66" s="102">
        <f t="shared" si="30"/>
        <v>0</v>
      </c>
      <c r="U66" s="102" t="e">
        <f aca="true" t="shared" si="33" ref="U66:U74">IF(T66=T65,U65,U65+1)</f>
        <v>#NUM!</v>
      </c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</row>
    <row r="67" spans="1:230" s="125" customFormat="1" ht="6" customHeight="1">
      <c r="A67" s="90"/>
      <c r="B67" s="91"/>
      <c r="C67" s="92"/>
      <c r="D67" s="121">
        <v>0</v>
      </c>
      <c r="E67" s="122">
        <v>0</v>
      </c>
      <c r="F67" s="104">
        <f t="shared" si="24"/>
        <v>0</v>
      </c>
      <c r="G67" s="98" t="e">
        <f t="shared" si="25"/>
        <v>#NUM!</v>
      </c>
      <c r="H67" s="121">
        <v>0</v>
      </c>
      <c r="I67" s="122">
        <v>0</v>
      </c>
      <c r="J67" s="97">
        <f>H67+I67</f>
        <v>0</v>
      </c>
      <c r="K67" s="98" t="e">
        <f t="shared" si="26"/>
        <v>#NUM!</v>
      </c>
      <c r="L67" s="134">
        <f>J67+F67</f>
        <v>0</v>
      </c>
      <c r="M67" s="98" t="e">
        <f t="shared" si="27"/>
        <v>#NUM!</v>
      </c>
      <c r="N67" s="24"/>
      <c r="O67" s="102">
        <v>8</v>
      </c>
      <c r="P67" s="102">
        <f t="shared" si="28"/>
        <v>0</v>
      </c>
      <c r="Q67" s="102" t="e">
        <f t="shared" si="31"/>
        <v>#NUM!</v>
      </c>
      <c r="R67" s="102">
        <f t="shared" si="29"/>
        <v>0</v>
      </c>
      <c r="S67" s="102" t="e">
        <f t="shared" si="32"/>
        <v>#NUM!</v>
      </c>
      <c r="T67" s="102">
        <f t="shared" si="30"/>
        <v>0</v>
      </c>
      <c r="U67" s="102" t="e">
        <f t="shared" si="33"/>
        <v>#NUM!</v>
      </c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</row>
    <row r="68" spans="1:230" s="125" customFormat="1" ht="6" customHeight="1">
      <c r="A68" s="90"/>
      <c r="B68" s="91"/>
      <c r="C68" s="92"/>
      <c r="D68" s="121">
        <v>0</v>
      </c>
      <c r="E68" s="122">
        <v>0</v>
      </c>
      <c r="F68" s="105">
        <f t="shared" si="24"/>
        <v>0</v>
      </c>
      <c r="G68" s="96" t="e">
        <f t="shared" si="25"/>
        <v>#NUM!</v>
      </c>
      <c r="H68" s="121">
        <v>0</v>
      </c>
      <c r="I68" s="122">
        <v>0</v>
      </c>
      <c r="J68" s="97">
        <f aca="true" t="shared" si="34" ref="J68:J73">H68+I68</f>
        <v>0</v>
      </c>
      <c r="K68" s="98" t="e">
        <f t="shared" si="26"/>
        <v>#NUM!</v>
      </c>
      <c r="L68" s="134">
        <f aca="true" t="shared" si="35" ref="L68:L73">J68+F68</f>
        <v>0</v>
      </c>
      <c r="M68" s="98" t="e">
        <f t="shared" si="27"/>
        <v>#NUM!</v>
      </c>
      <c r="N68" s="24"/>
      <c r="O68" s="102">
        <v>9</v>
      </c>
      <c r="P68" s="102">
        <f t="shared" si="28"/>
        <v>0</v>
      </c>
      <c r="Q68" s="102" t="e">
        <f t="shared" si="31"/>
        <v>#NUM!</v>
      </c>
      <c r="R68" s="102">
        <f t="shared" si="29"/>
        <v>0</v>
      </c>
      <c r="S68" s="102" t="e">
        <f t="shared" si="32"/>
        <v>#NUM!</v>
      </c>
      <c r="T68" s="102">
        <f t="shared" si="30"/>
        <v>0</v>
      </c>
      <c r="U68" s="102" t="e">
        <f t="shared" si="33"/>
        <v>#NUM!</v>
      </c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</row>
    <row r="69" spans="1:230" s="125" customFormat="1" ht="6" customHeight="1">
      <c r="A69" s="90"/>
      <c r="B69" s="91"/>
      <c r="C69" s="92"/>
      <c r="D69" s="121">
        <v>0</v>
      </c>
      <c r="E69" s="122">
        <v>0</v>
      </c>
      <c r="F69" s="105">
        <f t="shared" si="24"/>
        <v>0</v>
      </c>
      <c r="G69" s="96" t="e">
        <f t="shared" si="25"/>
        <v>#NUM!</v>
      </c>
      <c r="H69" s="121">
        <v>0</v>
      </c>
      <c r="I69" s="122">
        <v>0</v>
      </c>
      <c r="J69" s="97">
        <f t="shared" si="34"/>
        <v>0</v>
      </c>
      <c r="K69" s="98" t="e">
        <f t="shared" si="26"/>
        <v>#NUM!</v>
      </c>
      <c r="L69" s="134">
        <f t="shared" si="35"/>
        <v>0</v>
      </c>
      <c r="M69" s="98" t="e">
        <f t="shared" si="27"/>
        <v>#NUM!</v>
      </c>
      <c r="N69" s="24"/>
      <c r="O69" s="102">
        <v>10</v>
      </c>
      <c r="P69" s="102">
        <f t="shared" si="28"/>
        <v>0</v>
      </c>
      <c r="Q69" s="102" t="e">
        <f t="shared" si="31"/>
        <v>#NUM!</v>
      </c>
      <c r="R69" s="102">
        <f t="shared" si="29"/>
        <v>0</v>
      </c>
      <c r="S69" s="102" t="e">
        <f t="shared" si="32"/>
        <v>#NUM!</v>
      </c>
      <c r="T69" s="102">
        <f t="shared" si="30"/>
        <v>0</v>
      </c>
      <c r="U69" s="102" t="e">
        <f t="shared" si="33"/>
        <v>#NUM!</v>
      </c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</row>
    <row r="70" spans="1:230" s="125" customFormat="1" ht="6" customHeight="1">
      <c r="A70" s="90"/>
      <c r="B70" s="91"/>
      <c r="C70" s="92"/>
      <c r="D70" s="121">
        <v>0</v>
      </c>
      <c r="E70" s="122">
        <v>0</v>
      </c>
      <c r="F70" s="105">
        <f t="shared" si="24"/>
        <v>0</v>
      </c>
      <c r="G70" s="96" t="e">
        <f t="shared" si="25"/>
        <v>#NUM!</v>
      </c>
      <c r="H70" s="121">
        <v>0</v>
      </c>
      <c r="I70" s="122">
        <v>0</v>
      </c>
      <c r="J70" s="97">
        <f t="shared" si="34"/>
        <v>0</v>
      </c>
      <c r="K70" s="98" t="e">
        <f t="shared" si="26"/>
        <v>#NUM!</v>
      </c>
      <c r="L70" s="134">
        <f t="shared" si="35"/>
        <v>0</v>
      </c>
      <c r="M70" s="98" t="e">
        <f t="shared" si="27"/>
        <v>#NUM!</v>
      </c>
      <c r="N70" s="24"/>
      <c r="O70" s="102">
        <v>11</v>
      </c>
      <c r="P70" s="102">
        <f t="shared" si="28"/>
        <v>0</v>
      </c>
      <c r="Q70" s="102" t="e">
        <f t="shared" si="31"/>
        <v>#NUM!</v>
      </c>
      <c r="R70" s="102">
        <f t="shared" si="29"/>
        <v>0</v>
      </c>
      <c r="S70" s="102" t="e">
        <f t="shared" si="32"/>
        <v>#NUM!</v>
      </c>
      <c r="T70" s="102">
        <f t="shared" si="30"/>
        <v>0</v>
      </c>
      <c r="U70" s="102" t="e">
        <f t="shared" si="33"/>
        <v>#NUM!</v>
      </c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</row>
    <row r="71" spans="1:230" s="125" customFormat="1" ht="6" customHeight="1">
      <c r="A71" s="90"/>
      <c r="B71" s="91"/>
      <c r="C71" s="92"/>
      <c r="D71" s="121">
        <v>0</v>
      </c>
      <c r="E71" s="122">
        <v>0</v>
      </c>
      <c r="F71" s="105">
        <f t="shared" si="24"/>
        <v>0</v>
      </c>
      <c r="G71" s="96" t="e">
        <f t="shared" si="25"/>
        <v>#NUM!</v>
      </c>
      <c r="H71" s="121">
        <v>0</v>
      </c>
      <c r="I71" s="122">
        <v>0</v>
      </c>
      <c r="J71" s="97">
        <f t="shared" si="34"/>
        <v>0</v>
      </c>
      <c r="K71" s="98" t="e">
        <f t="shared" si="26"/>
        <v>#NUM!</v>
      </c>
      <c r="L71" s="134">
        <f t="shared" si="35"/>
        <v>0</v>
      </c>
      <c r="M71" s="98" t="e">
        <f t="shared" si="27"/>
        <v>#NUM!</v>
      </c>
      <c r="N71" s="24"/>
      <c r="O71" s="102">
        <v>12</v>
      </c>
      <c r="P71" s="102">
        <f t="shared" si="28"/>
        <v>0</v>
      </c>
      <c r="Q71" s="102" t="e">
        <f t="shared" si="31"/>
        <v>#NUM!</v>
      </c>
      <c r="R71" s="102">
        <f t="shared" si="29"/>
        <v>0</v>
      </c>
      <c r="S71" s="102" t="e">
        <f t="shared" si="32"/>
        <v>#NUM!</v>
      </c>
      <c r="T71" s="102">
        <f t="shared" si="30"/>
        <v>0</v>
      </c>
      <c r="U71" s="102" t="e">
        <f t="shared" si="33"/>
        <v>#NUM!</v>
      </c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</row>
    <row r="72" spans="1:230" s="125" customFormat="1" ht="6" customHeight="1">
      <c r="A72" s="90"/>
      <c r="B72" s="91"/>
      <c r="C72" s="92"/>
      <c r="D72" s="121">
        <v>0</v>
      </c>
      <c r="E72" s="122">
        <v>0</v>
      </c>
      <c r="F72" s="105">
        <f t="shared" si="24"/>
        <v>0</v>
      </c>
      <c r="G72" s="96" t="e">
        <f t="shared" si="25"/>
        <v>#NUM!</v>
      </c>
      <c r="H72" s="121">
        <v>0</v>
      </c>
      <c r="I72" s="122">
        <v>0</v>
      </c>
      <c r="J72" s="97">
        <f t="shared" si="34"/>
        <v>0</v>
      </c>
      <c r="K72" s="98" t="e">
        <f t="shared" si="26"/>
        <v>#NUM!</v>
      </c>
      <c r="L72" s="134">
        <f t="shared" si="35"/>
        <v>0</v>
      </c>
      <c r="M72" s="98" t="e">
        <f t="shared" si="27"/>
        <v>#NUM!</v>
      </c>
      <c r="N72" s="24"/>
      <c r="O72" s="102">
        <v>13</v>
      </c>
      <c r="P72" s="102">
        <f t="shared" si="28"/>
        <v>0</v>
      </c>
      <c r="Q72" s="102" t="e">
        <f t="shared" si="31"/>
        <v>#NUM!</v>
      </c>
      <c r="R72" s="102">
        <f t="shared" si="29"/>
        <v>0</v>
      </c>
      <c r="S72" s="102" t="e">
        <f t="shared" si="32"/>
        <v>#NUM!</v>
      </c>
      <c r="T72" s="102">
        <f t="shared" si="30"/>
        <v>0</v>
      </c>
      <c r="U72" s="102" t="e">
        <f t="shared" si="33"/>
        <v>#NUM!</v>
      </c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</row>
    <row r="73" spans="1:230" s="125" customFormat="1" ht="6" customHeight="1">
      <c r="A73" s="90"/>
      <c r="B73" s="91"/>
      <c r="C73" s="92"/>
      <c r="D73" s="121">
        <v>0</v>
      </c>
      <c r="E73" s="122">
        <v>0</v>
      </c>
      <c r="F73" s="105">
        <f t="shared" si="24"/>
        <v>0</v>
      </c>
      <c r="G73" s="96" t="e">
        <f t="shared" si="25"/>
        <v>#NUM!</v>
      </c>
      <c r="H73" s="121">
        <v>0</v>
      </c>
      <c r="I73" s="122">
        <v>0</v>
      </c>
      <c r="J73" s="97">
        <f t="shared" si="34"/>
        <v>0</v>
      </c>
      <c r="K73" s="98" t="e">
        <f t="shared" si="26"/>
        <v>#NUM!</v>
      </c>
      <c r="L73" s="134">
        <f t="shared" si="35"/>
        <v>0</v>
      </c>
      <c r="M73" s="98" t="e">
        <f t="shared" si="27"/>
        <v>#NUM!</v>
      </c>
      <c r="N73" s="24"/>
      <c r="O73" s="102">
        <v>14</v>
      </c>
      <c r="P73" s="102">
        <f t="shared" si="28"/>
        <v>0</v>
      </c>
      <c r="Q73" s="102" t="e">
        <f t="shared" si="31"/>
        <v>#NUM!</v>
      </c>
      <c r="R73" s="102">
        <f t="shared" si="29"/>
        <v>0</v>
      </c>
      <c r="S73" s="102" t="e">
        <f t="shared" si="32"/>
        <v>#NUM!</v>
      </c>
      <c r="T73" s="102">
        <f t="shared" si="30"/>
        <v>0</v>
      </c>
      <c r="U73" s="102" t="e">
        <f t="shared" si="33"/>
        <v>#NUM!</v>
      </c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</row>
    <row r="74" spans="1:230" s="125" customFormat="1" ht="6" customHeight="1" thickBot="1">
      <c r="A74" s="106"/>
      <c r="B74" s="107"/>
      <c r="C74" s="108"/>
      <c r="D74" s="126">
        <v>0</v>
      </c>
      <c r="E74" s="127">
        <v>0</v>
      </c>
      <c r="F74" s="111">
        <f t="shared" si="24"/>
        <v>0</v>
      </c>
      <c r="G74" s="112" t="e">
        <f t="shared" si="25"/>
        <v>#NUM!</v>
      </c>
      <c r="H74" s="126">
        <v>0</v>
      </c>
      <c r="I74" s="127">
        <v>0</v>
      </c>
      <c r="J74" s="113">
        <f>H74+I74</f>
        <v>0</v>
      </c>
      <c r="K74" s="112" t="e">
        <f t="shared" si="26"/>
        <v>#NUM!</v>
      </c>
      <c r="L74" s="135">
        <f>J74+F74</f>
        <v>0</v>
      </c>
      <c r="M74" s="112" t="e">
        <f t="shared" si="27"/>
        <v>#NUM!</v>
      </c>
      <c r="N74" s="24"/>
      <c r="O74" s="102">
        <v>15</v>
      </c>
      <c r="P74" s="102" t="e">
        <f t="shared" si="28"/>
        <v>#NUM!</v>
      </c>
      <c r="Q74" s="102" t="e">
        <f t="shared" si="31"/>
        <v>#NUM!</v>
      </c>
      <c r="R74" s="102" t="e">
        <f t="shared" si="29"/>
        <v>#NUM!</v>
      </c>
      <c r="S74" s="102" t="e">
        <f t="shared" si="32"/>
        <v>#NUM!</v>
      </c>
      <c r="T74" s="102" t="e">
        <f t="shared" si="30"/>
        <v>#NUM!</v>
      </c>
      <c r="U74" s="102" t="e">
        <f t="shared" si="33"/>
        <v>#NUM!</v>
      </c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</row>
    <row r="75" spans="1:234" s="125" customFormat="1" ht="6" customHeight="1">
      <c r="A75" s="102"/>
      <c r="B75" s="102"/>
      <c r="C75" s="129"/>
      <c r="D75" s="130"/>
      <c r="E75" s="130"/>
      <c r="F75" s="129"/>
      <c r="G75" s="102"/>
      <c r="H75" s="102"/>
      <c r="I75" s="129"/>
      <c r="J75" s="129"/>
      <c r="K75" s="129"/>
      <c r="L75" s="130"/>
      <c r="M75" s="129"/>
      <c r="N75" s="24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</row>
    <row r="76" spans="1:234" s="125" customFormat="1" ht="6" customHeight="1">
      <c r="A76" s="102"/>
      <c r="B76" s="102"/>
      <c r="C76" s="129"/>
      <c r="D76" s="130"/>
      <c r="E76" s="130"/>
      <c r="F76" s="129"/>
      <c r="G76" s="102"/>
      <c r="H76" s="102"/>
      <c r="I76" s="129"/>
      <c r="J76" s="129"/>
      <c r="K76" s="129"/>
      <c r="L76" s="130"/>
      <c r="M76" s="129"/>
      <c r="N76" s="24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</row>
    <row r="77" ht="6" customHeight="1"/>
  </sheetData>
  <sheetProtection/>
  <mergeCells count="9">
    <mergeCell ref="L3:M3"/>
    <mergeCell ref="F3:G3"/>
    <mergeCell ref="J3:K3"/>
    <mergeCell ref="F58:G58"/>
    <mergeCell ref="J58:K58"/>
    <mergeCell ref="L58:M58"/>
    <mergeCell ref="F38:G38"/>
    <mergeCell ref="J38:K38"/>
    <mergeCell ref="L38:M38"/>
  </mergeCells>
  <conditionalFormatting sqref="F59:G63 F39:G55 J39:M55 F4:G36 J4:M36 J59:M63 J65:M74 F65:G74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6299212598425197" right="0.2362204724409449" top="0.5118110236220472" bottom="0.2755905511811024" header="0.2755905511811024" footer="0.3937007874015748"/>
  <pageSetup fitToHeight="1" fitToWidth="1" horizontalDpi="300" verticalDpi="300" orientation="portrait" paperSize="9" scale="46"/>
  <headerFooter alignWithMargins="0">
    <oddHeader>&amp;C&amp;24NORTH WEST GYMNASTICS ASSOCIATION FLOOR AND VAULT CHAMPIONSHIPS, 2011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Z71"/>
  <sheetViews>
    <sheetView tabSelected="1" zoomScale="70" zoomScaleNormal="70" workbookViewId="0" topLeftCell="A1">
      <pane xSplit="3" topLeftCell="D1" activePane="topRight" state="frozen"/>
      <selection pane="topLeft" activeCell="A1" sqref="A1"/>
      <selection pane="topRight" activeCell="N16" sqref="N16"/>
    </sheetView>
  </sheetViews>
  <sheetFormatPr defaultColWidth="9.140625" defaultRowHeight="12.75"/>
  <cols>
    <col min="1" max="1" width="6.8515625" style="24" customWidth="1"/>
    <col min="2" max="2" width="35.7109375" style="136" customWidth="1"/>
    <col min="3" max="3" width="23.7109375" style="25" bestFit="1" customWidth="1"/>
    <col min="4" max="5" width="17.140625" style="46" customWidth="1"/>
    <col min="6" max="6" width="17.00390625" style="25" customWidth="1"/>
    <col min="7" max="7" width="7.28125" style="24" bestFit="1" customWidth="1"/>
    <col min="8" max="8" width="17.140625" style="24" customWidth="1"/>
    <col min="9" max="10" width="17.140625" style="25" customWidth="1"/>
    <col min="11" max="11" width="6.421875" style="25" bestFit="1" customWidth="1"/>
    <col min="12" max="12" width="17.140625" style="46" customWidth="1"/>
    <col min="13" max="13" width="9.28125" style="25" bestFit="1" customWidth="1"/>
    <col min="14" max="14" width="27.7109375" style="136" bestFit="1" customWidth="1"/>
    <col min="15" max="15" width="10.7109375" style="24" hidden="1" customWidth="1"/>
    <col min="16" max="16" width="11.8515625" style="24" hidden="1" customWidth="1"/>
    <col min="17" max="17" width="11.140625" style="24" hidden="1" customWidth="1"/>
    <col min="18" max="21" width="9.140625" style="24" hidden="1" customWidth="1"/>
    <col min="22" max="24" width="9.140625" style="24" customWidth="1"/>
    <col min="25" max="60" width="10.7109375" style="24" customWidth="1"/>
    <col min="61" max="234" width="9.140625" style="24" customWidth="1"/>
    <col min="235" max="16384" width="9.140625" style="26" customWidth="1"/>
  </cols>
  <sheetData>
    <row r="1" ht="18" thickBot="1"/>
    <row r="2" spans="1:234" s="35" customFormat="1" ht="34.5" thickBot="1">
      <c r="A2" s="41" t="s">
        <v>17</v>
      </c>
      <c r="B2" s="137"/>
      <c r="C2" s="43"/>
      <c r="D2" s="47"/>
      <c r="E2" s="48" t="s">
        <v>4</v>
      </c>
      <c r="F2" s="43"/>
      <c r="G2" s="42"/>
      <c r="H2" s="44"/>
      <c r="I2" s="43"/>
      <c r="J2" s="43"/>
      <c r="K2" s="43"/>
      <c r="L2" s="50"/>
      <c r="M2" s="45"/>
      <c r="N2" s="142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</row>
    <row r="3" spans="1:231" s="27" customFormat="1" ht="32.25" customHeight="1" thickBot="1">
      <c r="A3" s="18" t="s">
        <v>6</v>
      </c>
      <c r="B3" s="19" t="s">
        <v>5</v>
      </c>
      <c r="C3" s="20" t="s">
        <v>3</v>
      </c>
      <c r="D3" s="37" t="s">
        <v>1</v>
      </c>
      <c r="E3" s="36"/>
      <c r="F3" s="205"/>
      <c r="G3" s="206"/>
      <c r="H3" s="12" t="s">
        <v>0</v>
      </c>
      <c r="I3" s="13"/>
      <c r="J3" s="205"/>
      <c r="K3" s="206"/>
      <c r="L3" s="203" t="s">
        <v>2</v>
      </c>
      <c r="M3" s="204"/>
      <c r="O3" s="28"/>
      <c r="P3" s="28" t="s">
        <v>1</v>
      </c>
      <c r="Q3" s="28"/>
      <c r="R3" s="27" t="s">
        <v>0</v>
      </c>
      <c r="T3" s="27" t="s">
        <v>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HW3" s="29"/>
    </row>
    <row r="4" spans="1:231" s="31" customFormat="1" ht="16.5">
      <c r="A4" s="30"/>
      <c r="B4" s="21"/>
      <c r="C4" s="14"/>
      <c r="D4" s="79" t="s">
        <v>10</v>
      </c>
      <c r="E4" s="49" t="s">
        <v>11</v>
      </c>
      <c r="F4" s="22" t="s">
        <v>8</v>
      </c>
      <c r="G4" s="14" t="s">
        <v>7</v>
      </c>
      <c r="H4" s="53" t="s">
        <v>10</v>
      </c>
      <c r="I4" s="49" t="s">
        <v>11</v>
      </c>
      <c r="J4" s="22" t="s">
        <v>8</v>
      </c>
      <c r="K4" s="14" t="s">
        <v>7</v>
      </c>
      <c r="L4" s="23" t="s">
        <v>9</v>
      </c>
      <c r="M4" s="14" t="s">
        <v>7</v>
      </c>
      <c r="N4" s="141"/>
      <c r="HW4" s="32"/>
    </row>
    <row r="5" spans="1:231" s="38" customFormat="1" ht="16.5">
      <c r="A5" s="61">
        <v>29</v>
      </c>
      <c r="B5" s="74" t="s">
        <v>48</v>
      </c>
      <c r="C5" s="75" t="s">
        <v>12</v>
      </c>
      <c r="D5" s="72">
        <v>2.1</v>
      </c>
      <c r="E5" s="58">
        <v>6.4</v>
      </c>
      <c r="F5" s="83">
        <f>D5+E5</f>
        <v>8.5</v>
      </c>
      <c r="G5" s="5">
        <f aca="true" t="shared" si="0" ref="G5:G16">VLOOKUP(F5,P$5:Q$18,2,FALSE)</f>
        <v>11</v>
      </c>
      <c r="H5" s="72">
        <v>3.5</v>
      </c>
      <c r="I5" s="58">
        <v>8</v>
      </c>
      <c r="J5" s="83">
        <f>H5+I5</f>
        <v>11.5</v>
      </c>
      <c r="K5" s="5">
        <f aca="true" t="shared" si="1" ref="K5:K15">VLOOKUP(J5,R$5:S$18,2,FALSE)</f>
        <v>8</v>
      </c>
      <c r="L5" s="9">
        <f>J5+F5</f>
        <v>20</v>
      </c>
      <c r="M5" s="5">
        <f aca="true" t="shared" si="2" ref="M5:M16">VLOOKUP(L5,T$5:U$18,2,FALSE)</f>
        <v>10</v>
      </c>
      <c r="N5" s="27"/>
      <c r="O5" s="40">
        <v>1</v>
      </c>
      <c r="P5" s="24">
        <f aca="true" t="shared" si="3" ref="P5:P16">LARGE(F$5:F$18,$O5)</f>
        <v>11.2</v>
      </c>
      <c r="Q5" s="24">
        <f>IF(P5=P4,Q4,Q4+1)</f>
        <v>1</v>
      </c>
      <c r="R5" s="24">
        <f aca="true" t="shared" si="4" ref="R5:R16">LARGE(J$5:J$18,$O5)</f>
        <v>12.5</v>
      </c>
      <c r="S5" s="24">
        <f>IF(R5=R4,S4,S4+1)</f>
        <v>1</v>
      </c>
      <c r="T5" s="24">
        <f aca="true" t="shared" si="5" ref="T5:T16">LARGE(L$5:L$18,$O5)</f>
        <v>23.5</v>
      </c>
      <c r="U5" s="24">
        <f>IF(T5=T4,U4,U4+1)</f>
        <v>1</v>
      </c>
      <c r="HW5" s="39"/>
    </row>
    <row r="6" spans="1:231" s="38" customFormat="1" ht="16.5">
      <c r="A6" s="61">
        <v>30</v>
      </c>
      <c r="B6" s="74" t="s">
        <v>49</v>
      </c>
      <c r="C6" s="75" t="s">
        <v>12</v>
      </c>
      <c r="D6" s="72">
        <v>2.1</v>
      </c>
      <c r="E6" s="58">
        <v>7</v>
      </c>
      <c r="F6" s="83">
        <f>D6+E6</f>
        <v>9.1</v>
      </c>
      <c r="G6" s="5">
        <f t="shared" si="0"/>
        <v>10</v>
      </c>
      <c r="H6" s="72">
        <v>3.5</v>
      </c>
      <c r="I6" s="58">
        <v>7.7</v>
      </c>
      <c r="J6" s="83">
        <f>H6+I6</f>
        <v>11.2</v>
      </c>
      <c r="K6" s="5">
        <f t="shared" si="1"/>
        <v>9</v>
      </c>
      <c r="L6" s="9">
        <f>J6+F6</f>
        <v>20.299999999999997</v>
      </c>
      <c r="M6" s="5">
        <f t="shared" si="2"/>
        <v>9</v>
      </c>
      <c r="N6" s="27"/>
      <c r="O6" s="40">
        <v>2</v>
      </c>
      <c r="P6" s="24">
        <f t="shared" si="3"/>
        <v>11.1</v>
      </c>
      <c r="Q6" s="24">
        <f aca="true" t="shared" si="6" ref="Q6:Q16">IF(P6=P5,Q5,Q5+1)</f>
        <v>2</v>
      </c>
      <c r="R6" s="24">
        <f t="shared" si="4"/>
        <v>12.4</v>
      </c>
      <c r="S6" s="24">
        <f aca="true" t="shared" si="7" ref="S6:S16">IF(R6=R5,S5,S5+1)</f>
        <v>2</v>
      </c>
      <c r="T6" s="24">
        <f t="shared" si="5"/>
        <v>23.1</v>
      </c>
      <c r="U6" s="24">
        <f aca="true" t="shared" si="8" ref="U6:U16">IF(T6=T5,U5,U5+1)</f>
        <v>2</v>
      </c>
      <c r="HW6" s="39"/>
    </row>
    <row r="7" spans="1:231" s="38" customFormat="1" ht="16.5">
      <c r="A7" s="61">
        <v>31</v>
      </c>
      <c r="B7" s="74" t="s">
        <v>50</v>
      </c>
      <c r="C7" s="75" t="s">
        <v>25</v>
      </c>
      <c r="D7" s="72">
        <v>2.1</v>
      </c>
      <c r="E7" s="58">
        <v>8</v>
      </c>
      <c r="F7" s="83">
        <f aca="true" t="shared" si="9" ref="F7:F16">D7+E7</f>
        <v>10.1</v>
      </c>
      <c r="G7" s="5">
        <f t="shared" si="0"/>
        <v>9</v>
      </c>
      <c r="H7" s="72">
        <v>3.5</v>
      </c>
      <c r="I7" s="58">
        <v>8.6</v>
      </c>
      <c r="J7" s="83">
        <f aca="true" t="shared" si="10" ref="J7:J16">H7+I7</f>
        <v>12.1</v>
      </c>
      <c r="K7" s="5">
        <f t="shared" si="1"/>
        <v>5</v>
      </c>
      <c r="L7" s="9">
        <f aca="true" t="shared" si="11" ref="L7:L16">J7+F7</f>
        <v>22.2</v>
      </c>
      <c r="M7" s="5">
        <f t="shared" si="2"/>
        <v>8</v>
      </c>
      <c r="N7" s="27" t="s">
        <v>88</v>
      </c>
      <c r="O7" s="40">
        <v>3</v>
      </c>
      <c r="P7" s="24">
        <f t="shared" si="3"/>
        <v>10.9</v>
      </c>
      <c r="Q7" s="24">
        <f t="shared" si="6"/>
        <v>3</v>
      </c>
      <c r="R7" s="24">
        <f t="shared" si="4"/>
        <v>12.3</v>
      </c>
      <c r="S7" s="24">
        <f t="shared" si="7"/>
        <v>3</v>
      </c>
      <c r="T7" s="24">
        <f t="shared" si="5"/>
        <v>22.9</v>
      </c>
      <c r="U7" s="24">
        <f t="shared" si="8"/>
        <v>3</v>
      </c>
      <c r="HW7" s="39"/>
    </row>
    <row r="8" spans="1:231" s="38" customFormat="1" ht="16.5">
      <c r="A8" s="61">
        <v>32</v>
      </c>
      <c r="B8" s="74" t="s">
        <v>51</v>
      </c>
      <c r="C8" s="75" t="s">
        <v>25</v>
      </c>
      <c r="D8" s="72">
        <v>2.1</v>
      </c>
      <c r="E8" s="58">
        <v>8</v>
      </c>
      <c r="F8" s="83">
        <f t="shared" si="9"/>
        <v>10.1</v>
      </c>
      <c r="G8" s="5">
        <f t="shared" si="0"/>
        <v>9</v>
      </c>
      <c r="H8" s="72">
        <v>3.5</v>
      </c>
      <c r="I8" s="58">
        <v>9</v>
      </c>
      <c r="J8" s="83">
        <f t="shared" si="10"/>
        <v>12.5</v>
      </c>
      <c r="K8" s="5">
        <f t="shared" si="1"/>
        <v>1</v>
      </c>
      <c r="L8" s="9">
        <f t="shared" si="11"/>
        <v>22.6</v>
      </c>
      <c r="M8" s="5">
        <f t="shared" si="2"/>
        <v>6</v>
      </c>
      <c r="N8" s="27"/>
      <c r="O8" s="40">
        <v>4</v>
      </c>
      <c r="P8" s="24">
        <f t="shared" si="3"/>
        <v>10.799999999999999</v>
      </c>
      <c r="Q8" s="24">
        <f t="shared" si="6"/>
        <v>4</v>
      </c>
      <c r="R8" s="24">
        <f t="shared" si="4"/>
        <v>12.3</v>
      </c>
      <c r="S8" s="24">
        <f t="shared" si="7"/>
        <v>3</v>
      </c>
      <c r="T8" s="24">
        <f t="shared" si="5"/>
        <v>22.85</v>
      </c>
      <c r="U8" s="24">
        <f t="shared" si="8"/>
        <v>4</v>
      </c>
      <c r="HW8" s="39"/>
    </row>
    <row r="9" spans="1:231" s="38" customFormat="1" ht="16.5">
      <c r="A9" s="61">
        <v>33</v>
      </c>
      <c r="B9" s="74" t="s">
        <v>52</v>
      </c>
      <c r="C9" s="75" t="s">
        <v>25</v>
      </c>
      <c r="D9" s="72">
        <v>1.6</v>
      </c>
      <c r="E9" s="58">
        <v>8.8</v>
      </c>
      <c r="F9" s="83">
        <f t="shared" si="9"/>
        <v>10.4</v>
      </c>
      <c r="G9" s="5">
        <f t="shared" si="0"/>
        <v>7</v>
      </c>
      <c r="H9" s="72">
        <v>3.5</v>
      </c>
      <c r="I9" s="58">
        <v>8.7</v>
      </c>
      <c r="J9" s="83">
        <f t="shared" si="10"/>
        <v>12.2</v>
      </c>
      <c r="K9" s="5">
        <f t="shared" si="1"/>
        <v>4</v>
      </c>
      <c r="L9" s="9">
        <f t="shared" si="11"/>
        <v>22.6</v>
      </c>
      <c r="M9" s="5">
        <f t="shared" si="2"/>
        <v>6</v>
      </c>
      <c r="N9" s="27"/>
      <c r="O9" s="40">
        <v>5</v>
      </c>
      <c r="P9" s="24">
        <f t="shared" si="3"/>
        <v>10.549999999999999</v>
      </c>
      <c r="Q9" s="24">
        <f t="shared" si="6"/>
        <v>5</v>
      </c>
      <c r="R9" s="24">
        <f t="shared" si="4"/>
        <v>12.2</v>
      </c>
      <c r="S9" s="24">
        <f t="shared" si="7"/>
        <v>4</v>
      </c>
      <c r="T9" s="24">
        <f t="shared" si="5"/>
        <v>22.799999999999997</v>
      </c>
      <c r="U9" s="24">
        <f t="shared" si="8"/>
        <v>5</v>
      </c>
      <c r="HW9" s="39"/>
    </row>
    <row r="10" spans="1:231" s="38" customFormat="1" ht="16.5">
      <c r="A10" s="61">
        <v>34</v>
      </c>
      <c r="B10" s="74" t="s">
        <v>53</v>
      </c>
      <c r="C10" s="75" t="s">
        <v>25</v>
      </c>
      <c r="D10" s="72">
        <v>2.1</v>
      </c>
      <c r="E10" s="58">
        <v>8.7</v>
      </c>
      <c r="F10" s="83">
        <f t="shared" si="9"/>
        <v>10.799999999999999</v>
      </c>
      <c r="G10" s="5">
        <f t="shared" si="0"/>
        <v>4</v>
      </c>
      <c r="H10" s="72">
        <v>3.5</v>
      </c>
      <c r="I10" s="58">
        <v>8.5</v>
      </c>
      <c r="J10" s="83">
        <f t="shared" si="10"/>
        <v>12</v>
      </c>
      <c r="K10" s="5">
        <f t="shared" si="1"/>
        <v>6</v>
      </c>
      <c r="L10" s="9">
        <f t="shared" si="11"/>
        <v>22.799999999999997</v>
      </c>
      <c r="M10" s="5">
        <f t="shared" si="2"/>
        <v>5</v>
      </c>
      <c r="N10" s="27" t="s">
        <v>86</v>
      </c>
      <c r="O10" s="40">
        <v>6</v>
      </c>
      <c r="P10" s="24">
        <f t="shared" si="3"/>
        <v>10.5</v>
      </c>
      <c r="Q10" s="24">
        <f t="shared" si="6"/>
        <v>6</v>
      </c>
      <c r="R10" s="24">
        <f t="shared" si="4"/>
        <v>12.1</v>
      </c>
      <c r="S10" s="24">
        <f t="shared" si="7"/>
        <v>5</v>
      </c>
      <c r="T10" s="24">
        <f t="shared" si="5"/>
        <v>22.6</v>
      </c>
      <c r="U10" s="24">
        <f t="shared" si="8"/>
        <v>6</v>
      </c>
      <c r="HW10" s="39"/>
    </row>
    <row r="11" spans="1:231" s="38" customFormat="1" ht="16.5">
      <c r="A11" s="61">
        <v>35</v>
      </c>
      <c r="B11" s="74" t="s">
        <v>54</v>
      </c>
      <c r="C11" s="75" t="s">
        <v>25</v>
      </c>
      <c r="D11" s="72">
        <v>0</v>
      </c>
      <c r="E11" s="58">
        <v>0</v>
      </c>
      <c r="F11" s="83">
        <f>D11+E11</f>
        <v>0</v>
      </c>
      <c r="G11" s="5">
        <f t="shared" si="0"/>
        <v>12</v>
      </c>
      <c r="H11" s="72">
        <v>0</v>
      </c>
      <c r="I11" s="58">
        <v>0</v>
      </c>
      <c r="J11" s="83">
        <f t="shared" si="10"/>
        <v>0</v>
      </c>
      <c r="K11" s="5">
        <f t="shared" si="1"/>
        <v>10</v>
      </c>
      <c r="L11" s="9">
        <f t="shared" si="11"/>
        <v>0</v>
      </c>
      <c r="M11" s="5">
        <f t="shared" si="2"/>
        <v>11</v>
      </c>
      <c r="N11" s="27"/>
      <c r="O11" s="40">
        <v>7</v>
      </c>
      <c r="P11" s="24">
        <f t="shared" si="3"/>
        <v>10.4</v>
      </c>
      <c r="Q11" s="24">
        <f t="shared" si="6"/>
        <v>7</v>
      </c>
      <c r="R11" s="24">
        <f t="shared" si="4"/>
        <v>12</v>
      </c>
      <c r="S11" s="24">
        <f t="shared" si="7"/>
        <v>6</v>
      </c>
      <c r="T11" s="24">
        <f t="shared" si="5"/>
        <v>22.6</v>
      </c>
      <c r="U11" s="24">
        <f t="shared" si="8"/>
        <v>6</v>
      </c>
      <c r="HW11" s="39"/>
    </row>
    <row r="12" spans="1:231" s="38" customFormat="1" ht="16.5">
      <c r="A12" s="61">
        <v>36</v>
      </c>
      <c r="B12" s="74" t="s">
        <v>55</v>
      </c>
      <c r="C12" s="75" t="s">
        <v>25</v>
      </c>
      <c r="D12" s="72">
        <v>2.1</v>
      </c>
      <c r="E12" s="58">
        <v>9</v>
      </c>
      <c r="F12" s="83">
        <f>D12+E12</f>
        <v>11.1</v>
      </c>
      <c r="G12" s="5">
        <f t="shared" si="0"/>
        <v>2</v>
      </c>
      <c r="H12" s="72">
        <v>3.5</v>
      </c>
      <c r="I12" s="58">
        <v>8.9</v>
      </c>
      <c r="J12" s="83">
        <f t="shared" si="10"/>
        <v>12.4</v>
      </c>
      <c r="K12" s="5">
        <f t="shared" si="1"/>
        <v>2</v>
      </c>
      <c r="L12" s="9">
        <f t="shared" si="11"/>
        <v>23.5</v>
      </c>
      <c r="M12" s="5">
        <f t="shared" si="2"/>
        <v>1</v>
      </c>
      <c r="N12" s="27"/>
      <c r="O12" s="40">
        <v>8</v>
      </c>
      <c r="P12" s="24">
        <f t="shared" si="3"/>
        <v>10.299999999999999</v>
      </c>
      <c r="Q12" s="24">
        <f>IF(P12=P11,Q11,Q11+1)</f>
        <v>8</v>
      </c>
      <c r="R12" s="24">
        <f t="shared" si="4"/>
        <v>12</v>
      </c>
      <c r="S12" s="24">
        <f>IF(R12=R11,S11,S11+1)</f>
        <v>6</v>
      </c>
      <c r="T12" s="24">
        <f t="shared" si="5"/>
        <v>22.6</v>
      </c>
      <c r="U12" s="24">
        <f>IF(T12=T11,U11,U11+1)</f>
        <v>6</v>
      </c>
      <c r="HW12" s="39"/>
    </row>
    <row r="13" spans="1:231" s="38" customFormat="1" ht="16.5">
      <c r="A13" s="61">
        <v>37</v>
      </c>
      <c r="B13" s="74" t="s">
        <v>56</v>
      </c>
      <c r="C13" s="75" t="s">
        <v>25</v>
      </c>
      <c r="D13" s="72">
        <v>2.1</v>
      </c>
      <c r="E13" s="58">
        <v>8.8</v>
      </c>
      <c r="F13" s="83">
        <f t="shared" si="9"/>
        <v>10.9</v>
      </c>
      <c r="G13" s="5">
        <f t="shared" si="0"/>
        <v>3</v>
      </c>
      <c r="H13" s="72">
        <v>3.5</v>
      </c>
      <c r="I13" s="58">
        <v>8.5</v>
      </c>
      <c r="J13" s="83">
        <f t="shared" si="10"/>
        <v>12</v>
      </c>
      <c r="K13" s="5">
        <f t="shared" si="1"/>
        <v>6</v>
      </c>
      <c r="L13" s="9">
        <f t="shared" si="11"/>
        <v>22.9</v>
      </c>
      <c r="M13" s="5">
        <f t="shared" si="2"/>
        <v>3</v>
      </c>
      <c r="N13" s="27"/>
      <c r="O13" s="40">
        <v>9</v>
      </c>
      <c r="P13" s="24">
        <f t="shared" si="3"/>
        <v>10.1</v>
      </c>
      <c r="Q13" s="24">
        <f t="shared" si="6"/>
        <v>9</v>
      </c>
      <c r="R13" s="24">
        <f t="shared" si="4"/>
        <v>11.9</v>
      </c>
      <c r="S13" s="24">
        <f t="shared" si="7"/>
        <v>7</v>
      </c>
      <c r="T13" s="24">
        <f t="shared" si="5"/>
        <v>22.4</v>
      </c>
      <c r="U13" s="24">
        <f t="shared" si="8"/>
        <v>7</v>
      </c>
      <c r="HW13" s="39"/>
    </row>
    <row r="14" spans="1:231" s="38" customFormat="1" ht="16.5">
      <c r="A14" s="61">
        <v>38</v>
      </c>
      <c r="B14" s="74" t="s">
        <v>57</v>
      </c>
      <c r="C14" s="75" t="s">
        <v>25</v>
      </c>
      <c r="D14" s="72">
        <v>2.1</v>
      </c>
      <c r="E14" s="58">
        <v>9.1</v>
      </c>
      <c r="F14" s="1">
        <f t="shared" si="9"/>
        <v>11.2</v>
      </c>
      <c r="G14" s="5">
        <f t="shared" si="0"/>
        <v>1</v>
      </c>
      <c r="H14" s="72">
        <v>3.5</v>
      </c>
      <c r="I14" s="58">
        <v>8.4</v>
      </c>
      <c r="J14" s="1">
        <f t="shared" si="10"/>
        <v>11.9</v>
      </c>
      <c r="K14" s="5">
        <f t="shared" si="1"/>
        <v>7</v>
      </c>
      <c r="L14" s="9">
        <f t="shared" si="11"/>
        <v>23.1</v>
      </c>
      <c r="M14" s="5">
        <f t="shared" si="2"/>
        <v>2</v>
      </c>
      <c r="N14" s="27" t="s">
        <v>83</v>
      </c>
      <c r="O14" s="40">
        <v>10</v>
      </c>
      <c r="P14" s="24">
        <f t="shared" si="3"/>
        <v>10.1</v>
      </c>
      <c r="Q14" s="24">
        <f t="shared" si="6"/>
        <v>9</v>
      </c>
      <c r="R14" s="24">
        <f t="shared" si="4"/>
        <v>11.9</v>
      </c>
      <c r="S14" s="24">
        <f t="shared" si="7"/>
        <v>7</v>
      </c>
      <c r="T14" s="24">
        <f t="shared" si="5"/>
        <v>22.2</v>
      </c>
      <c r="U14" s="24">
        <f t="shared" si="8"/>
        <v>8</v>
      </c>
      <c r="HW14" s="39"/>
    </row>
    <row r="15" spans="1:231" s="38" customFormat="1" ht="16.5">
      <c r="A15" s="61">
        <v>39</v>
      </c>
      <c r="B15" s="74" t="s">
        <v>58</v>
      </c>
      <c r="C15" s="75" t="s">
        <v>25</v>
      </c>
      <c r="D15" s="72">
        <v>2.1</v>
      </c>
      <c r="E15" s="58">
        <v>8.4</v>
      </c>
      <c r="F15" s="1">
        <f t="shared" si="9"/>
        <v>10.5</v>
      </c>
      <c r="G15" s="5">
        <f t="shared" si="0"/>
        <v>6</v>
      </c>
      <c r="H15" s="72">
        <v>3.5</v>
      </c>
      <c r="I15" s="58">
        <v>8.4</v>
      </c>
      <c r="J15" s="1">
        <f t="shared" si="10"/>
        <v>11.9</v>
      </c>
      <c r="K15" s="5">
        <f t="shared" si="1"/>
        <v>7</v>
      </c>
      <c r="L15" s="9">
        <f t="shared" si="11"/>
        <v>22.4</v>
      </c>
      <c r="M15" s="5">
        <f t="shared" si="2"/>
        <v>7</v>
      </c>
      <c r="N15" s="27"/>
      <c r="O15" s="40">
        <v>11</v>
      </c>
      <c r="P15" s="24">
        <f t="shared" si="3"/>
        <v>9.1</v>
      </c>
      <c r="Q15" s="24">
        <f t="shared" si="6"/>
        <v>10</v>
      </c>
      <c r="R15" s="24">
        <f t="shared" si="4"/>
        <v>11.5</v>
      </c>
      <c r="S15" s="24">
        <f t="shared" si="7"/>
        <v>8</v>
      </c>
      <c r="T15" s="24">
        <f t="shared" si="5"/>
        <v>20.299999999999997</v>
      </c>
      <c r="U15" s="24">
        <f t="shared" si="8"/>
        <v>9</v>
      </c>
      <c r="HW15" s="39"/>
    </row>
    <row r="16" spans="1:231" s="38" customFormat="1" ht="16.5">
      <c r="A16" s="61">
        <v>40</v>
      </c>
      <c r="B16" s="74" t="s">
        <v>59</v>
      </c>
      <c r="C16" s="75" t="s">
        <v>25</v>
      </c>
      <c r="D16" s="72">
        <v>2.1</v>
      </c>
      <c r="E16" s="58">
        <v>8.45</v>
      </c>
      <c r="F16" s="1">
        <f t="shared" si="9"/>
        <v>10.549999999999999</v>
      </c>
      <c r="G16" s="5">
        <f t="shared" si="0"/>
        <v>5</v>
      </c>
      <c r="H16" s="72">
        <v>3.5</v>
      </c>
      <c r="I16" s="58">
        <v>8.8</v>
      </c>
      <c r="J16" s="1">
        <f t="shared" si="10"/>
        <v>12.3</v>
      </c>
      <c r="K16" s="5">
        <v>3</v>
      </c>
      <c r="L16" s="9">
        <f t="shared" si="11"/>
        <v>22.85</v>
      </c>
      <c r="M16" s="5">
        <f t="shared" si="2"/>
        <v>4</v>
      </c>
      <c r="N16" s="27"/>
      <c r="O16" s="40">
        <v>12</v>
      </c>
      <c r="P16" s="24">
        <f t="shared" si="3"/>
        <v>8.5</v>
      </c>
      <c r="Q16" s="24">
        <f t="shared" si="6"/>
        <v>11</v>
      </c>
      <c r="R16" s="24">
        <f t="shared" si="4"/>
        <v>11.2</v>
      </c>
      <c r="S16" s="24">
        <f t="shared" si="7"/>
        <v>9</v>
      </c>
      <c r="T16" s="24">
        <f t="shared" si="5"/>
        <v>20</v>
      </c>
      <c r="U16" s="24">
        <f t="shared" si="8"/>
        <v>10</v>
      </c>
      <c r="HW16" s="39"/>
    </row>
    <row r="17" spans="1:234" ht="16.5">
      <c r="A17" s="80">
        <v>28</v>
      </c>
      <c r="B17" s="74" t="s">
        <v>47</v>
      </c>
      <c r="C17" s="81" t="s">
        <v>12</v>
      </c>
      <c r="D17" s="15">
        <v>1.6</v>
      </c>
      <c r="E17" s="3">
        <v>8.7</v>
      </c>
      <c r="F17" s="83">
        <f>D17+E17</f>
        <v>10.299999999999999</v>
      </c>
      <c r="G17" s="5">
        <v>8</v>
      </c>
      <c r="H17" s="15">
        <v>3.5</v>
      </c>
      <c r="I17" s="3">
        <v>8.8</v>
      </c>
      <c r="J17" s="1">
        <f>H17+I17</f>
        <v>12.3</v>
      </c>
      <c r="K17" s="5">
        <v>3</v>
      </c>
      <c r="L17" s="9">
        <f>J17+F17</f>
        <v>22.6</v>
      </c>
      <c r="M17" s="5">
        <v>5</v>
      </c>
      <c r="O17" s="24">
        <v>5</v>
      </c>
      <c r="P17" s="24" t="e">
        <f>LARGE(F$17:F$17,$O17)</f>
        <v>#NUM!</v>
      </c>
      <c r="Q17" s="24" t="e">
        <f>IF(P17='Round 1a'!P63,'Round 1a'!Q63,'Round 1a'!Q63+1)</f>
        <v>#NUM!</v>
      </c>
      <c r="R17" s="24" t="e">
        <f>LARGE(J$17:J$17,$O17)</f>
        <v>#NUM!</v>
      </c>
      <c r="S17" s="24" t="e">
        <f>IF(R17='Round 1a'!R63,'Round 1a'!S63,'Round 1a'!S63+1)</f>
        <v>#NUM!</v>
      </c>
      <c r="T17" s="24" t="e">
        <f>LARGE(L$17:L$17,$O17)</f>
        <v>#NUM!</v>
      </c>
      <c r="U17" s="24" t="e">
        <f>IF(T17='Round 1a'!T63,'Round 1a'!U63,'Round 1a'!U63+1)</f>
        <v>#NUM!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HW17" s="26"/>
      <c r="HX17" s="26"/>
      <c r="HY17" s="26"/>
      <c r="HZ17" s="26"/>
    </row>
    <row r="18" spans="1:231" s="100" customFormat="1" ht="18" thickBot="1">
      <c r="A18" s="138"/>
      <c r="B18" s="139"/>
      <c r="C18" s="140"/>
      <c r="D18" s="109">
        <v>0</v>
      </c>
      <c r="E18" s="110">
        <v>0</v>
      </c>
      <c r="F18" s="111">
        <f>D18+E18</f>
        <v>0</v>
      </c>
      <c r="G18" s="112">
        <f>VLOOKUP(F18,P$5:Q$18,2,FALSE)</f>
        <v>12</v>
      </c>
      <c r="H18" s="109">
        <v>0</v>
      </c>
      <c r="I18" s="110">
        <v>0</v>
      </c>
      <c r="J18" s="111">
        <f>H18+I18</f>
        <v>0</v>
      </c>
      <c r="K18" s="112">
        <f>VLOOKUP(J18,R$5:S$18,2,FALSE)</f>
        <v>10</v>
      </c>
      <c r="L18" s="135">
        <f>J18+F18</f>
        <v>0</v>
      </c>
      <c r="M18" s="112">
        <f>VLOOKUP(L18,T$5:U$18,2,FALSE)</f>
        <v>11</v>
      </c>
      <c r="N18" s="27"/>
      <c r="O18" s="101">
        <v>13</v>
      </c>
      <c r="P18" s="102">
        <f>LARGE(F$5:F$18,$O18)</f>
        <v>0</v>
      </c>
      <c r="Q18" s="102">
        <f>IF(P18=P16,Q16,Q16+1)</f>
        <v>12</v>
      </c>
      <c r="R18" s="102">
        <f>LARGE(J$5:J$18,$O18)</f>
        <v>0</v>
      </c>
      <c r="S18" s="102">
        <f>IF(R18=R16,S16,S16+1)</f>
        <v>10</v>
      </c>
      <c r="T18" s="102">
        <f>LARGE(L$5:L$18,$O18)</f>
        <v>0</v>
      </c>
      <c r="U18" s="102">
        <f>IF(T18=T16,U16,U16+1)</f>
        <v>11</v>
      </c>
      <c r="HW18" s="103"/>
    </row>
    <row r="19" ht="53.25" customHeight="1" thickBot="1"/>
    <row r="20" spans="1:234" s="35" customFormat="1" ht="34.5" thickBot="1">
      <c r="A20" s="41" t="s">
        <v>18</v>
      </c>
      <c r="B20" s="137"/>
      <c r="C20" s="43"/>
      <c r="D20" s="47"/>
      <c r="E20" s="48" t="s">
        <v>4</v>
      </c>
      <c r="F20" s="43"/>
      <c r="G20" s="42"/>
      <c r="H20" s="44"/>
      <c r="I20" s="43"/>
      <c r="J20" s="43"/>
      <c r="K20" s="43"/>
      <c r="L20" s="50"/>
      <c r="M20" s="45"/>
      <c r="N20" s="142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</row>
    <row r="21" spans="1:231" s="27" customFormat="1" ht="32.25" customHeight="1" thickBot="1">
      <c r="A21" s="18" t="s">
        <v>6</v>
      </c>
      <c r="B21" s="19" t="s">
        <v>5</v>
      </c>
      <c r="C21" s="20" t="s">
        <v>3</v>
      </c>
      <c r="D21" s="37" t="s">
        <v>1</v>
      </c>
      <c r="E21" s="36"/>
      <c r="F21" s="205"/>
      <c r="G21" s="206"/>
      <c r="H21" s="12" t="s">
        <v>0</v>
      </c>
      <c r="I21" s="13"/>
      <c r="J21" s="205"/>
      <c r="K21" s="206"/>
      <c r="L21" s="203" t="s">
        <v>2</v>
      </c>
      <c r="M21" s="204"/>
      <c r="O21" s="28"/>
      <c r="P21" s="28" t="s">
        <v>1</v>
      </c>
      <c r="Q21" s="28"/>
      <c r="R21" s="27" t="s">
        <v>0</v>
      </c>
      <c r="T21" s="27" t="s">
        <v>2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HW21" s="29"/>
    </row>
    <row r="22" spans="1:231" s="31" customFormat="1" ht="16.5">
      <c r="A22" s="30" t="s">
        <v>4</v>
      </c>
      <c r="B22" s="21"/>
      <c r="C22" s="14"/>
      <c r="D22" s="79" t="s">
        <v>10</v>
      </c>
      <c r="E22" s="49" t="s">
        <v>11</v>
      </c>
      <c r="F22" s="22" t="s">
        <v>8</v>
      </c>
      <c r="G22" s="14" t="s">
        <v>7</v>
      </c>
      <c r="H22" s="53" t="s">
        <v>10</v>
      </c>
      <c r="I22" s="49" t="s">
        <v>11</v>
      </c>
      <c r="J22" s="22" t="s">
        <v>8</v>
      </c>
      <c r="K22" s="14" t="s">
        <v>7</v>
      </c>
      <c r="L22" s="23" t="s">
        <v>9</v>
      </c>
      <c r="M22" s="14" t="s">
        <v>7</v>
      </c>
      <c r="N22" s="141"/>
      <c r="HW22" s="32"/>
    </row>
    <row r="23" spans="1:234" ht="16.5">
      <c r="A23" s="61">
        <v>41</v>
      </c>
      <c r="B23" s="74" t="s">
        <v>60</v>
      </c>
      <c r="C23" s="75" t="s">
        <v>12</v>
      </c>
      <c r="D23" s="76">
        <v>2.1</v>
      </c>
      <c r="E23" s="2">
        <v>8.6</v>
      </c>
      <c r="F23" s="83">
        <f aca="true" t="shared" si="12" ref="F23:F31">D23+E23</f>
        <v>10.7</v>
      </c>
      <c r="G23" s="5">
        <f>VLOOKUP(F23,P$23:Q$30,2,FALSE)</f>
        <v>1</v>
      </c>
      <c r="H23" s="76">
        <v>3.5</v>
      </c>
      <c r="I23" s="2">
        <v>8.4</v>
      </c>
      <c r="J23" s="83">
        <f aca="true" t="shared" si="13" ref="J23:J31">H23+I23</f>
        <v>11.9</v>
      </c>
      <c r="K23" s="5">
        <f aca="true" t="shared" si="14" ref="K23:K31">VLOOKUP(J23,R$23:S$30,2,FALSE)</f>
        <v>1</v>
      </c>
      <c r="L23" s="9">
        <f aca="true" t="shared" si="15" ref="L23:L31">J23+F23</f>
        <v>22.6</v>
      </c>
      <c r="M23" s="5">
        <f aca="true" t="shared" si="16" ref="M23:M29">VLOOKUP(L23,T$23:U$30,2,FALSE)</f>
        <v>1</v>
      </c>
      <c r="O23" s="24">
        <v>1</v>
      </c>
      <c r="P23" s="24">
        <f>LARGE(F$23:F$30,$O23)</f>
        <v>10.7</v>
      </c>
      <c r="Q23" s="24">
        <f>IF(P23=P22,Q22,Q22+1)</f>
        <v>1</v>
      </c>
      <c r="R23" s="24">
        <f>LARGE(J$23:J$30,$O23)</f>
        <v>11.9</v>
      </c>
      <c r="S23" s="24">
        <f>IF(R23=R22,S22,S22+1)</f>
        <v>1</v>
      </c>
      <c r="T23" s="24">
        <f>LARGE(L$23:L$30,$O23)</f>
        <v>22.6</v>
      </c>
      <c r="U23" s="24">
        <f>IF(T23=T22,U22,U22+1)</f>
        <v>1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HW23" s="26"/>
      <c r="HX23" s="26"/>
      <c r="HY23" s="26"/>
      <c r="HZ23" s="26"/>
    </row>
    <row r="24" spans="1:234" ht="16.5">
      <c r="A24" s="61">
        <v>42</v>
      </c>
      <c r="B24" s="74" t="s">
        <v>61</v>
      </c>
      <c r="C24" s="75" t="s">
        <v>12</v>
      </c>
      <c r="D24" s="76">
        <v>2.1</v>
      </c>
      <c r="E24" s="2">
        <v>8</v>
      </c>
      <c r="F24" s="83">
        <f t="shared" si="12"/>
        <v>10.1</v>
      </c>
      <c r="G24" s="5">
        <v>5</v>
      </c>
      <c r="H24" s="76">
        <v>3.5</v>
      </c>
      <c r="I24" s="2">
        <v>8.1</v>
      </c>
      <c r="J24" s="83">
        <f t="shared" si="13"/>
        <v>11.6</v>
      </c>
      <c r="K24" s="5">
        <f t="shared" si="14"/>
        <v>2</v>
      </c>
      <c r="L24" s="9">
        <f t="shared" si="15"/>
        <v>21.7</v>
      </c>
      <c r="M24" s="5">
        <v>6</v>
      </c>
      <c r="N24" s="136" t="s">
        <v>94</v>
      </c>
      <c r="O24" s="24">
        <v>2</v>
      </c>
      <c r="P24" s="24">
        <f aca="true" t="shared" si="17" ref="P24:P30">LARGE(F$23:F$30,$O24)</f>
        <v>10.5</v>
      </c>
      <c r="Q24" s="24">
        <f aca="true" t="shared" si="18" ref="Q24:Q30">IF(P24=P23,Q23,Q23+1)</f>
        <v>2</v>
      </c>
      <c r="R24" s="24">
        <f aca="true" t="shared" si="19" ref="R24:R30">LARGE(J$23:J$30,$O24)</f>
        <v>11.6</v>
      </c>
      <c r="S24" s="24">
        <f aca="true" t="shared" si="20" ref="S24:S30">IF(R24=R23,S23,S23+1)</f>
        <v>2</v>
      </c>
      <c r="T24" s="24">
        <f aca="true" t="shared" si="21" ref="T24:T30">LARGE(L$23:L$30,$O24)</f>
        <v>21.7</v>
      </c>
      <c r="U24" s="24">
        <f aca="true" t="shared" si="22" ref="U24:U30">IF(T24=T23,U23,U23+1)</f>
        <v>2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HW24" s="26"/>
      <c r="HX24" s="26"/>
      <c r="HY24" s="26"/>
      <c r="HZ24" s="26"/>
    </row>
    <row r="25" spans="1:234" ht="16.5">
      <c r="A25" s="61">
        <v>43</v>
      </c>
      <c r="B25" s="74" t="s">
        <v>62</v>
      </c>
      <c r="C25" s="75" t="s">
        <v>12</v>
      </c>
      <c r="D25" s="76">
        <v>0</v>
      </c>
      <c r="E25" s="2">
        <v>0</v>
      </c>
      <c r="F25" s="83">
        <f t="shared" si="12"/>
        <v>0</v>
      </c>
      <c r="G25" s="5">
        <f>VLOOKUP(F25,P$23:Q$30,2,FALSE)</f>
        <v>7</v>
      </c>
      <c r="H25" s="76">
        <v>0</v>
      </c>
      <c r="I25" s="2">
        <v>0</v>
      </c>
      <c r="J25" s="83">
        <f t="shared" si="13"/>
        <v>0</v>
      </c>
      <c r="K25" s="5">
        <f t="shared" si="14"/>
        <v>7</v>
      </c>
      <c r="L25" s="9">
        <f t="shared" si="15"/>
        <v>0</v>
      </c>
      <c r="M25" s="5">
        <f t="shared" si="16"/>
        <v>7</v>
      </c>
      <c r="O25" s="24">
        <v>3</v>
      </c>
      <c r="P25" s="24">
        <f t="shared" si="17"/>
        <v>10.4</v>
      </c>
      <c r="Q25" s="24">
        <f t="shared" si="18"/>
        <v>3</v>
      </c>
      <c r="R25" s="24">
        <f t="shared" si="19"/>
        <v>9.7</v>
      </c>
      <c r="S25" s="24">
        <f t="shared" si="20"/>
        <v>3</v>
      </c>
      <c r="T25" s="24">
        <f t="shared" si="21"/>
        <v>20</v>
      </c>
      <c r="U25" s="24">
        <f t="shared" si="22"/>
        <v>3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HW25" s="26"/>
      <c r="HX25" s="26"/>
      <c r="HY25" s="26"/>
      <c r="HZ25" s="26"/>
    </row>
    <row r="26" spans="1:234" ht="16.5">
      <c r="A26" s="61">
        <v>44</v>
      </c>
      <c r="B26" s="74" t="s">
        <v>63</v>
      </c>
      <c r="C26" s="75" t="s">
        <v>25</v>
      </c>
      <c r="D26" s="76">
        <v>2.1</v>
      </c>
      <c r="E26" s="2">
        <v>8.3</v>
      </c>
      <c r="F26" s="83">
        <f t="shared" si="12"/>
        <v>10.4</v>
      </c>
      <c r="G26" s="5">
        <f>VLOOKUP(F26,P$23:Q$30,2,FALSE)</f>
        <v>3</v>
      </c>
      <c r="H26" s="76">
        <v>1</v>
      </c>
      <c r="I26" s="2">
        <v>8.6</v>
      </c>
      <c r="J26" s="83">
        <f t="shared" si="13"/>
        <v>9.6</v>
      </c>
      <c r="K26" s="5">
        <f t="shared" si="14"/>
        <v>4</v>
      </c>
      <c r="L26" s="9">
        <f t="shared" si="15"/>
        <v>20</v>
      </c>
      <c r="M26" s="5">
        <f t="shared" si="16"/>
        <v>3</v>
      </c>
      <c r="N26" s="136" t="s">
        <v>95</v>
      </c>
      <c r="O26" s="24">
        <v>4</v>
      </c>
      <c r="P26" s="24">
        <f t="shared" si="17"/>
        <v>10.1</v>
      </c>
      <c r="Q26" s="24">
        <f t="shared" si="18"/>
        <v>4</v>
      </c>
      <c r="R26" s="24">
        <f t="shared" si="19"/>
        <v>9.6</v>
      </c>
      <c r="S26" s="24">
        <f t="shared" si="20"/>
        <v>4</v>
      </c>
      <c r="T26" s="24">
        <f t="shared" si="21"/>
        <v>19.9</v>
      </c>
      <c r="U26" s="24">
        <f t="shared" si="22"/>
        <v>4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HW26" s="26"/>
      <c r="HX26" s="26"/>
      <c r="HY26" s="26"/>
      <c r="HZ26" s="26"/>
    </row>
    <row r="27" spans="1:234" ht="16.5">
      <c r="A27" s="61">
        <v>45</v>
      </c>
      <c r="B27" s="74" t="s">
        <v>64</v>
      </c>
      <c r="C27" s="75" t="s">
        <v>25</v>
      </c>
      <c r="D27" s="76">
        <v>2.1</v>
      </c>
      <c r="E27" s="2">
        <v>8.4</v>
      </c>
      <c r="F27" s="83">
        <f t="shared" si="12"/>
        <v>10.5</v>
      </c>
      <c r="G27" s="5">
        <f>VLOOKUP(F27,P$23:Q$30,2,FALSE)</f>
        <v>2</v>
      </c>
      <c r="H27" s="76">
        <v>1</v>
      </c>
      <c r="I27" s="2">
        <v>8.4</v>
      </c>
      <c r="J27" s="83">
        <f t="shared" si="13"/>
        <v>9.4</v>
      </c>
      <c r="K27" s="5">
        <f t="shared" si="14"/>
        <v>5</v>
      </c>
      <c r="L27" s="9">
        <f t="shared" si="15"/>
        <v>19.9</v>
      </c>
      <c r="M27" s="5">
        <f t="shared" si="16"/>
        <v>4</v>
      </c>
      <c r="N27" s="136" t="s">
        <v>86</v>
      </c>
      <c r="O27" s="24">
        <v>5</v>
      </c>
      <c r="P27" s="24">
        <f t="shared" si="17"/>
        <v>9.9</v>
      </c>
      <c r="Q27" s="24">
        <f t="shared" si="18"/>
        <v>5</v>
      </c>
      <c r="R27" s="24">
        <f t="shared" si="19"/>
        <v>9.4</v>
      </c>
      <c r="S27" s="24">
        <f t="shared" si="20"/>
        <v>5</v>
      </c>
      <c r="T27" s="24">
        <f t="shared" si="21"/>
        <v>19.6</v>
      </c>
      <c r="U27" s="24">
        <f t="shared" si="22"/>
        <v>5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HW27" s="26"/>
      <c r="HX27" s="26"/>
      <c r="HY27" s="26"/>
      <c r="HZ27" s="26"/>
    </row>
    <row r="28" spans="1:234" ht="16.5">
      <c r="A28" s="61">
        <v>46</v>
      </c>
      <c r="B28" s="74" t="s">
        <v>65</v>
      </c>
      <c r="C28" s="75" t="s">
        <v>25</v>
      </c>
      <c r="D28" s="76">
        <v>1.6</v>
      </c>
      <c r="E28" s="2">
        <v>8.1</v>
      </c>
      <c r="F28" s="83">
        <f t="shared" si="12"/>
        <v>9.7</v>
      </c>
      <c r="G28" s="5">
        <f>VLOOKUP(F28,P$23:Q$30,2,FALSE)</f>
        <v>6</v>
      </c>
      <c r="H28" s="76">
        <v>1</v>
      </c>
      <c r="I28" s="2">
        <v>8.3</v>
      </c>
      <c r="J28" s="83">
        <f t="shared" si="13"/>
        <v>9.3</v>
      </c>
      <c r="K28" s="5">
        <f t="shared" si="14"/>
        <v>6</v>
      </c>
      <c r="L28" s="9">
        <f t="shared" si="15"/>
        <v>19</v>
      </c>
      <c r="M28" s="5">
        <f t="shared" si="16"/>
        <v>6</v>
      </c>
      <c r="O28" s="24">
        <v>6</v>
      </c>
      <c r="P28" s="24">
        <f t="shared" si="17"/>
        <v>9.7</v>
      </c>
      <c r="Q28" s="24">
        <f t="shared" si="18"/>
        <v>6</v>
      </c>
      <c r="R28" s="24">
        <f t="shared" si="19"/>
        <v>9.3</v>
      </c>
      <c r="S28" s="24">
        <f t="shared" si="20"/>
        <v>6</v>
      </c>
      <c r="T28" s="24">
        <f t="shared" si="21"/>
        <v>19</v>
      </c>
      <c r="U28" s="24">
        <f t="shared" si="22"/>
        <v>6</v>
      </c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HW28" s="26"/>
      <c r="HX28" s="26"/>
      <c r="HY28" s="26"/>
      <c r="HZ28" s="26"/>
    </row>
    <row r="29" spans="1:234" ht="16.5">
      <c r="A29" s="61">
        <v>47</v>
      </c>
      <c r="B29" s="74" t="s">
        <v>66</v>
      </c>
      <c r="C29" s="75" t="s">
        <v>25</v>
      </c>
      <c r="D29" s="76">
        <v>0</v>
      </c>
      <c r="E29" s="2">
        <v>0</v>
      </c>
      <c r="F29" s="83">
        <f t="shared" si="12"/>
        <v>0</v>
      </c>
      <c r="G29" s="5">
        <v>7</v>
      </c>
      <c r="H29" s="76">
        <v>0</v>
      </c>
      <c r="I29" s="2">
        <v>0</v>
      </c>
      <c r="J29" s="83">
        <f t="shared" si="13"/>
        <v>0</v>
      </c>
      <c r="K29" s="5">
        <f t="shared" si="14"/>
        <v>7</v>
      </c>
      <c r="L29" s="9">
        <f t="shared" si="15"/>
        <v>0</v>
      </c>
      <c r="M29" s="5">
        <f t="shared" si="16"/>
        <v>7</v>
      </c>
      <c r="O29" s="24">
        <v>7</v>
      </c>
      <c r="P29" s="24">
        <f t="shared" si="17"/>
        <v>0</v>
      </c>
      <c r="Q29" s="24">
        <f t="shared" si="18"/>
        <v>7</v>
      </c>
      <c r="R29" s="24">
        <f t="shared" si="19"/>
        <v>0</v>
      </c>
      <c r="S29" s="24">
        <f t="shared" si="20"/>
        <v>7</v>
      </c>
      <c r="T29" s="24">
        <f t="shared" si="21"/>
        <v>0</v>
      </c>
      <c r="U29" s="24">
        <f t="shared" si="22"/>
        <v>7</v>
      </c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HW29" s="26"/>
      <c r="HX29" s="26"/>
      <c r="HY29" s="26"/>
      <c r="HZ29" s="26"/>
    </row>
    <row r="30" spans="1:234" ht="16.5">
      <c r="A30" s="86">
        <v>48</v>
      </c>
      <c r="B30" s="87" t="s">
        <v>67</v>
      </c>
      <c r="C30" s="88" t="s">
        <v>25</v>
      </c>
      <c r="D30" s="89">
        <v>2.1</v>
      </c>
      <c r="E30" s="2">
        <v>7.8</v>
      </c>
      <c r="F30" s="83">
        <f t="shared" si="12"/>
        <v>9.9</v>
      </c>
      <c r="G30" s="5">
        <v>6</v>
      </c>
      <c r="H30" s="76">
        <v>1</v>
      </c>
      <c r="I30" s="2">
        <v>8.7</v>
      </c>
      <c r="J30" s="83">
        <f t="shared" si="13"/>
        <v>9.7</v>
      </c>
      <c r="K30" s="5">
        <f t="shared" si="14"/>
        <v>3</v>
      </c>
      <c r="L30" s="9">
        <f t="shared" si="15"/>
        <v>19.6</v>
      </c>
      <c r="M30" s="5">
        <v>5</v>
      </c>
      <c r="O30" s="24">
        <v>8</v>
      </c>
      <c r="P30" s="24">
        <f t="shared" si="17"/>
        <v>0</v>
      </c>
      <c r="Q30" s="24">
        <f t="shared" si="18"/>
        <v>7</v>
      </c>
      <c r="R30" s="24">
        <f t="shared" si="19"/>
        <v>0</v>
      </c>
      <c r="S30" s="24">
        <f t="shared" si="20"/>
        <v>7</v>
      </c>
      <c r="T30" s="24">
        <f t="shared" si="21"/>
        <v>0</v>
      </c>
      <c r="U30" s="24">
        <f t="shared" si="22"/>
        <v>7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HW30" s="26"/>
      <c r="HX30" s="26"/>
      <c r="HY30" s="26"/>
      <c r="HZ30" s="26"/>
    </row>
    <row r="31" spans="1:234" ht="16.5">
      <c r="A31" s="74">
        <v>49</v>
      </c>
      <c r="B31" s="74" t="s">
        <v>68</v>
      </c>
      <c r="C31" s="74" t="s">
        <v>25</v>
      </c>
      <c r="D31" s="3">
        <v>2.1</v>
      </c>
      <c r="E31" s="2">
        <v>8.1</v>
      </c>
      <c r="F31" s="83">
        <f t="shared" si="12"/>
        <v>10.2</v>
      </c>
      <c r="G31" s="5">
        <v>4</v>
      </c>
      <c r="H31" s="76">
        <v>1</v>
      </c>
      <c r="I31" s="2">
        <v>8.6</v>
      </c>
      <c r="J31" s="83">
        <f t="shared" si="13"/>
        <v>9.6</v>
      </c>
      <c r="K31" s="5">
        <f t="shared" si="14"/>
        <v>4</v>
      </c>
      <c r="L31" s="9">
        <f t="shared" si="15"/>
        <v>19.799999999999997</v>
      </c>
      <c r="M31" s="5">
        <v>4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HW31" s="69"/>
      <c r="HX31" s="69"/>
      <c r="HY31" s="69"/>
      <c r="HZ31" s="69"/>
    </row>
    <row r="32" ht="43.5" customHeight="1" thickBot="1">
      <c r="E32" s="46" t="s">
        <v>4</v>
      </c>
    </row>
    <row r="33" spans="1:234" s="35" customFormat="1" ht="34.5" thickBot="1">
      <c r="A33" s="41" t="s">
        <v>19</v>
      </c>
      <c r="B33" s="137"/>
      <c r="C33" s="43"/>
      <c r="D33" s="47"/>
      <c r="E33" s="48" t="s">
        <v>4</v>
      </c>
      <c r="F33" s="43"/>
      <c r="G33" s="42"/>
      <c r="H33" s="44"/>
      <c r="I33" s="43"/>
      <c r="J33" s="43"/>
      <c r="K33" s="43"/>
      <c r="L33" s="50"/>
      <c r="M33" s="45"/>
      <c r="N33" s="142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</row>
    <row r="34" spans="1:231" s="27" customFormat="1" ht="32.25" customHeight="1" thickBot="1">
      <c r="A34" s="18" t="s">
        <v>6</v>
      </c>
      <c r="B34" s="19" t="s">
        <v>5</v>
      </c>
      <c r="C34" s="20" t="s">
        <v>3</v>
      </c>
      <c r="D34" s="37" t="s">
        <v>1</v>
      </c>
      <c r="E34" s="36"/>
      <c r="F34" s="205"/>
      <c r="G34" s="206"/>
      <c r="H34" s="12" t="s">
        <v>0</v>
      </c>
      <c r="I34" s="13"/>
      <c r="J34" s="205"/>
      <c r="K34" s="206"/>
      <c r="L34" s="203" t="s">
        <v>2</v>
      </c>
      <c r="M34" s="204"/>
      <c r="O34" s="28"/>
      <c r="P34" s="28" t="s">
        <v>1</v>
      </c>
      <c r="Q34" s="28"/>
      <c r="R34" s="27" t="s">
        <v>0</v>
      </c>
      <c r="T34" s="27" t="s">
        <v>2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HW34" s="29"/>
    </row>
    <row r="35" spans="1:231" s="31" customFormat="1" ht="16.5">
      <c r="A35" s="30" t="s">
        <v>4</v>
      </c>
      <c r="B35" s="21"/>
      <c r="C35" s="14"/>
      <c r="D35" s="53" t="s">
        <v>10</v>
      </c>
      <c r="E35" s="49" t="s">
        <v>11</v>
      </c>
      <c r="F35" s="22" t="s">
        <v>8</v>
      </c>
      <c r="G35" s="14" t="s">
        <v>7</v>
      </c>
      <c r="H35" s="53" t="s">
        <v>10</v>
      </c>
      <c r="I35" s="49" t="s">
        <v>11</v>
      </c>
      <c r="J35" s="22" t="s">
        <v>8</v>
      </c>
      <c r="K35" s="14" t="s">
        <v>7</v>
      </c>
      <c r="L35" s="23" t="s">
        <v>9</v>
      </c>
      <c r="M35" s="14" t="s">
        <v>7</v>
      </c>
      <c r="N35" s="141"/>
      <c r="HW35" s="32"/>
    </row>
    <row r="36" spans="1:234" ht="16.5">
      <c r="A36" s="61">
        <v>50</v>
      </c>
      <c r="B36" s="74" t="s">
        <v>69</v>
      </c>
      <c r="C36" s="75" t="s">
        <v>12</v>
      </c>
      <c r="D36" s="54">
        <v>2.1</v>
      </c>
      <c r="E36" s="3">
        <v>7.5</v>
      </c>
      <c r="F36" s="83">
        <f aca="true" t="shared" si="23" ref="F36:F41">D36+E36</f>
        <v>9.6</v>
      </c>
      <c r="G36" s="5">
        <f aca="true" t="shared" si="24" ref="G36:G51">VLOOKUP(F36,P$36:Q$51,2,FALSE)</f>
        <v>8</v>
      </c>
      <c r="H36" s="54">
        <v>3.5</v>
      </c>
      <c r="I36" s="3">
        <v>7</v>
      </c>
      <c r="J36" s="83">
        <f aca="true" t="shared" si="25" ref="J36:J41">H36+I36</f>
        <v>10.5</v>
      </c>
      <c r="K36" s="5">
        <f aca="true" t="shared" si="26" ref="K36:K51">VLOOKUP(J36,R$36:S$51,2,FALSE)</f>
        <v>8</v>
      </c>
      <c r="L36" s="9">
        <f aca="true" t="shared" si="27" ref="L36:L41">J36+F36</f>
        <v>20.1</v>
      </c>
      <c r="M36" s="5">
        <f>VLOOKUP(L36,T$36:U$51,2,FALSE)</f>
        <v>9</v>
      </c>
      <c r="O36" s="24">
        <v>1</v>
      </c>
      <c r="P36" s="24">
        <f>LARGE(F$36:F$51,$O36)</f>
        <v>11</v>
      </c>
      <c r="Q36" s="24">
        <f>IF(P36=P35,Q35,Q35+1)</f>
        <v>1</v>
      </c>
      <c r="R36" s="24">
        <f>LARGE(J$36:J$51,$O36)</f>
        <v>12.6</v>
      </c>
      <c r="S36" s="24">
        <f>IF(R36=R35,S35,S35+1)</f>
        <v>1</v>
      </c>
      <c r="T36" s="24">
        <f>LARGE(L$36:L$51,$O36)</f>
        <v>23.6</v>
      </c>
      <c r="U36" s="24">
        <f>IF(T36=T35,U35,U35+1)</f>
        <v>1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HW36" s="26"/>
      <c r="HX36" s="26"/>
      <c r="HY36" s="26"/>
      <c r="HZ36" s="26"/>
    </row>
    <row r="37" spans="1:234" ht="16.5">
      <c r="A37" s="61">
        <v>51</v>
      </c>
      <c r="B37" s="74" t="s">
        <v>70</v>
      </c>
      <c r="C37" s="75" t="s">
        <v>12</v>
      </c>
      <c r="D37" s="54">
        <v>2.1</v>
      </c>
      <c r="E37" s="3">
        <v>8.2</v>
      </c>
      <c r="F37" s="83">
        <f t="shared" si="23"/>
        <v>10.299999999999999</v>
      </c>
      <c r="G37" s="5">
        <f t="shared" si="24"/>
        <v>6</v>
      </c>
      <c r="H37" s="54">
        <v>3.5</v>
      </c>
      <c r="I37" s="3">
        <v>8.2</v>
      </c>
      <c r="J37" s="83">
        <f t="shared" si="25"/>
        <v>11.7</v>
      </c>
      <c r="K37" s="5">
        <f t="shared" si="26"/>
        <v>5</v>
      </c>
      <c r="L37" s="9">
        <f t="shared" si="27"/>
        <v>22</v>
      </c>
      <c r="M37" s="5">
        <f aca="true" t="shared" si="28" ref="M37:M51">VLOOKUP(L37,T$36:U$51,2,FALSE)</f>
        <v>6</v>
      </c>
      <c r="O37" s="24">
        <v>2</v>
      </c>
      <c r="P37" s="24">
        <f aca="true" t="shared" si="29" ref="P37:P51">LARGE(F$36:F$51,$O37)</f>
        <v>11</v>
      </c>
      <c r="Q37" s="24">
        <f aca="true" t="shared" si="30" ref="Q37:Q51">IF(P37=P36,Q36,Q36+1)</f>
        <v>1</v>
      </c>
      <c r="R37" s="24">
        <f aca="true" t="shared" si="31" ref="R37:R51">LARGE(J$36:J$51,$O37)</f>
        <v>12.2</v>
      </c>
      <c r="S37" s="24">
        <f aca="true" t="shared" si="32" ref="S37:S51">IF(R37=R36,S36,S36+1)</f>
        <v>2</v>
      </c>
      <c r="T37" s="24">
        <f aca="true" t="shared" si="33" ref="T37:T51">LARGE(L$36:L$51,$O37)</f>
        <v>23.1</v>
      </c>
      <c r="U37" s="24">
        <f aca="true" t="shared" si="34" ref="U37:U51">IF(T37=T36,U36,U36+1)</f>
        <v>2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HW37" s="26"/>
      <c r="HX37" s="26"/>
      <c r="HY37" s="26"/>
      <c r="HZ37" s="26"/>
    </row>
    <row r="38" spans="1:234" ht="16.5">
      <c r="A38" s="61">
        <v>52</v>
      </c>
      <c r="B38" s="74" t="s">
        <v>71</v>
      </c>
      <c r="C38" s="75" t="s">
        <v>12</v>
      </c>
      <c r="D38" s="54">
        <v>2.1</v>
      </c>
      <c r="E38" s="3">
        <v>8.4</v>
      </c>
      <c r="F38" s="83">
        <f t="shared" si="23"/>
        <v>10.5</v>
      </c>
      <c r="G38" s="5">
        <f t="shared" si="24"/>
        <v>4</v>
      </c>
      <c r="H38" s="54">
        <v>3.5</v>
      </c>
      <c r="I38" s="3">
        <v>8.4</v>
      </c>
      <c r="J38" s="83">
        <f t="shared" si="25"/>
        <v>11.9</v>
      </c>
      <c r="K38" s="5">
        <f t="shared" si="26"/>
        <v>3</v>
      </c>
      <c r="L38" s="9">
        <f t="shared" si="27"/>
        <v>22.4</v>
      </c>
      <c r="M38" s="5">
        <f t="shared" si="28"/>
        <v>4</v>
      </c>
      <c r="O38" s="24">
        <v>3</v>
      </c>
      <c r="P38" s="24">
        <f t="shared" si="29"/>
        <v>10.9</v>
      </c>
      <c r="Q38" s="24">
        <f t="shared" si="30"/>
        <v>2</v>
      </c>
      <c r="R38" s="24">
        <f t="shared" si="31"/>
        <v>11.9</v>
      </c>
      <c r="S38" s="24">
        <f t="shared" si="32"/>
        <v>3</v>
      </c>
      <c r="T38" s="24">
        <f t="shared" si="33"/>
        <v>22.5</v>
      </c>
      <c r="U38" s="24">
        <f t="shared" si="34"/>
        <v>3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HW38" s="26"/>
      <c r="HX38" s="26"/>
      <c r="HY38" s="26"/>
      <c r="HZ38" s="26"/>
    </row>
    <row r="39" spans="1:234" ht="16.5">
      <c r="A39" s="61">
        <v>53</v>
      </c>
      <c r="B39" s="74" t="s">
        <v>72</v>
      </c>
      <c r="C39" s="75" t="s">
        <v>25</v>
      </c>
      <c r="D39" s="54">
        <v>2.1</v>
      </c>
      <c r="E39" s="3">
        <v>8.7</v>
      </c>
      <c r="F39" s="83">
        <f t="shared" si="23"/>
        <v>10.799999999999999</v>
      </c>
      <c r="G39" s="5">
        <f t="shared" si="24"/>
        <v>3</v>
      </c>
      <c r="H39" s="54">
        <v>3.5</v>
      </c>
      <c r="I39" s="3">
        <v>8.2</v>
      </c>
      <c r="J39" s="83">
        <f t="shared" si="25"/>
        <v>11.7</v>
      </c>
      <c r="K39" s="5">
        <f t="shared" si="26"/>
        <v>5</v>
      </c>
      <c r="L39" s="9">
        <f t="shared" si="27"/>
        <v>22.5</v>
      </c>
      <c r="M39" s="5">
        <f t="shared" si="28"/>
        <v>3</v>
      </c>
      <c r="O39" s="24">
        <v>4</v>
      </c>
      <c r="P39" s="24">
        <f t="shared" si="29"/>
        <v>10.799999999999999</v>
      </c>
      <c r="Q39" s="24">
        <f t="shared" si="30"/>
        <v>3</v>
      </c>
      <c r="R39" s="24">
        <f t="shared" si="31"/>
        <v>11.9</v>
      </c>
      <c r="S39" s="24">
        <f t="shared" si="32"/>
        <v>3</v>
      </c>
      <c r="T39" s="24">
        <f t="shared" si="33"/>
        <v>22.5</v>
      </c>
      <c r="U39" s="24">
        <f t="shared" si="34"/>
        <v>3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HW39" s="26"/>
      <c r="HX39" s="26"/>
      <c r="HY39" s="26"/>
      <c r="HZ39" s="26"/>
    </row>
    <row r="40" spans="1:234" ht="16.5">
      <c r="A40" s="61">
        <v>54</v>
      </c>
      <c r="B40" s="74" t="s">
        <v>73</v>
      </c>
      <c r="C40" s="75" t="s">
        <v>25</v>
      </c>
      <c r="D40" s="54">
        <v>2.1</v>
      </c>
      <c r="E40" s="3">
        <v>8.9</v>
      </c>
      <c r="F40" s="83">
        <f t="shared" si="23"/>
        <v>11</v>
      </c>
      <c r="G40" s="5">
        <f t="shared" si="24"/>
        <v>1</v>
      </c>
      <c r="H40" s="54">
        <v>3.5</v>
      </c>
      <c r="I40" s="3">
        <v>9.1</v>
      </c>
      <c r="J40" s="83">
        <f t="shared" si="25"/>
        <v>12.6</v>
      </c>
      <c r="K40" s="5">
        <f t="shared" si="26"/>
        <v>1</v>
      </c>
      <c r="L40" s="9">
        <f t="shared" si="27"/>
        <v>23.6</v>
      </c>
      <c r="M40" s="5">
        <f t="shared" si="28"/>
        <v>1</v>
      </c>
      <c r="N40" s="136" t="s">
        <v>83</v>
      </c>
      <c r="O40" s="24">
        <v>5</v>
      </c>
      <c r="P40" s="24">
        <f t="shared" si="29"/>
        <v>10.5</v>
      </c>
      <c r="Q40" s="24">
        <f t="shared" si="30"/>
        <v>4</v>
      </c>
      <c r="R40" s="24">
        <f t="shared" si="31"/>
        <v>11.8</v>
      </c>
      <c r="S40" s="24">
        <f t="shared" si="32"/>
        <v>4</v>
      </c>
      <c r="T40" s="24">
        <f t="shared" si="33"/>
        <v>22.4</v>
      </c>
      <c r="U40" s="24">
        <f t="shared" si="34"/>
        <v>4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HW40" s="26"/>
      <c r="HX40" s="26"/>
      <c r="HY40" s="26"/>
      <c r="HZ40" s="26"/>
    </row>
    <row r="41" spans="1:234" ht="16.5">
      <c r="A41" s="61">
        <v>55</v>
      </c>
      <c r="B41" s="74" t="s">
        <v>74</v>
      </c>
      <c r="C41" s="75" t="s">
        <v>25</v>
      </c>
      <c r="D41" s="54">
        <v>2.1</v>
      </c>
      <c r="E41" s="3">
        <v>8.3</v>
      </c>
      <c r="F41" s="83">
        <f t="shared" si="23"/>
        <v>10.4</v>
      </c>
      <c r="G41" s="5">
        <f t="shared" si="24"/>
        <v>5</v>
      </c>
      <c r="H41" s="54">
        <v>3.5</v>
      </c>
      <c r="I41" s="3">
        <v>7.4</v>
      </c>
      <c r="J41" s="83">
        <f t="shared" si="25"/>
        <v>10.9</v>
      </c>
      <c r="K41" s="5">
        <f t="shared" si="26"/>
        <v>7</v>
      </c>
      <c r="L41" s="9">
        <f t="shared" si="27"/>
        <v>21.3</v>
      </c>
      <c r="M41" s="5">
        <f t="shared" si="28"/>
        <v>8</v>
      </c>
      <c r="N41" s="136" t="s">
        <v>86</v>
      </c>
      <c r="O41" s="24">
        <v>6</v>
      </c>
      <c r="P41" s="24">
        <f t="shared" si="29"/>
        <v>10.4</v>
      </c>
      <c r="Q41" s="24">
        <f t="shared" si="30"/>
        <v>5</v>
      </c>
      <c r="R41" s="24">
        <f t="shared" si="31"/>
        <v>11.7</v>
      </c>
      <c r="S41" s="24">
        <f t="shared" si="32"/>
        <v>5</v>
      </c>
      <c r="T41" s="24">
        <f t="shared" si="33"/>
        <v>22.2</v>
      </c>
      <c r="U41" s="24">
        <f t="shared" si="34"/>
        <v>5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HW41" s="26"/>
      <c r="HX41" s="26"/>
      <c r="HY41" s="26"/>
      <c r="HZ41" s="26"/>
    </row>
    <row r="42" spans="1:234" ht="16.5">
      <c r="A42" s="61">
        <v>56</v>
      </c>
      <c r="B42" s="74" t="s">
        <v>75</v>
      </c>
      <c r="C42" s="75" t="s">
        <v>25</v>
      </c>
      <c r="D42" s="54">
        <v>2.6</v>
      </c>
      <c r="E42" s="3">
        <v>8.4</v>
      </c>
      <c r="F42" s="83">
        <f aca="true" t="shared" si="35" ref="F42:F50">D42+E42</f>
        <v>11</v>
      </c>
      <c r="G42" s="5">
        <f t="shared" si="24"/>
        <v>1</v>
      </c>
      <c r="H42" s="54">
        <v>3.5</v>
      </c>
      <c r="I42" s="3">
        <v>8</v>
      </c>
      <c r="J42" s="83">
        <f aca="true" t="shared" si="36" ref="J42:J50">H42+I42</f>
        <v>11.5</v>
      </c>
      <c r="K42" s="5">
        <f t="shared" si="26"/>
        <v>6</v>
      </c>
      <c r="L42" s="9">
        <f aca="true" t="shared" si="37" ref="L42:L50">J42+F42</f>
        <v>22.5</v>
      </c>
      <c r="M42" s="5">
        <f t="shared" si="28"/>
        <v>3</v>
      </c>
      <c r="O42" s="24">
        <v>7</v>
      </c>
      <c r="P42" s="24">
        <f t="shared" si="29"/>
        <v>10.299999999999999</v>
      </c>
      <c r="Q42" s="24">
        <f t="shared" si="30"/>
        <v>6</v>
      </c>
      <c r="R42" s="24">
        <f t="shared" si="31"/>
        <v>11.7</v>
      </c>
      <c r="S42" s="24">
        <f t="shared" si="32"/>
        <v>5</v>
      </c>
      <c r="T42" s="24">
        <f t="shared" si="33"/>
        <v>22</v>
      </c>
      <c r="U42" s="24">
        <f t="shared" si="34"/>
        <v>6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HW42" s="26"/>
      <c r="HX42" s="26"/>
      <c r="HY42" s="26"/>
      <c r="HZ42" s="26"/>
    </row>
    <row r="43" spans="1:234" ht="16.5">
      <c r="A43" s="61">
        <v>57</v>
      </c>
      <c r="B43" s="74" t="s">
        <v>76</v>
      </c>
      <c r="C43" s="75" t="s">
        <v>25</v>
      </c>
      <c r="D43" s="54">
        <v>2.1</v>
      </c>
      <c r="E43" s="3">
        <v>8.8</v>
      </c>
      <c r="F43" s="83">
        <f t="shared" si="35"/>
        <v>10.9</v>
      </c>
      <c r="G43" s="5">
        <f t="shared" si="24"/>
        <v>2</v>
      </c>
      <c r="H43" s="54">
        <v>3.5</v>
      </c>
      <c r="I43" s="3">
        <v>8.7</v>
      </c>
      <c r="J43" s="83">
        <f t="shared" si="36"/>
        <v>12.2</v>
      </c>
      <c r="K43" s="5">
        <f t="shared" si="26"/>
        <v>2</v>
      </c>
      <c r="L43" s="9">
        <f t="shared" si="37"/>
        <v>23.1</v>
      </c>
      <c r="M43" s="5">
        <f t="shared" si="28"/>
        <v>2</v>
      </c>
      <c r="O43" s="24">
        <v>8</v>
      </c>
      <c r="P43" s="24">
        <f t="shared" si="29"/>
        <v>10.299999999999999</v>
      </c>
      <c r="Q43" s="24">
        <f t="shared" si="30"/>
        <v>6</v>
      </c>
      <c r="R43" s="24">
        <f t="shared" si="31"/>
        <v>11.5</v>
      </c>
      <c r="S43" s="24">
        <f t="shared" si="32"/>
        <v>6</v>
      </c>
      <c r="T43" s="24">
        <f t="shared" si="33"/>
        <v>21.9</v>
      </c>
      <c r="U43" s="24">
        <f t="shared" si="34"/>
        <v>7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HW43" s="26"/>
      <c r="HX43" s="26"/>
      <c r="HY43" s="26"/>
      <c r="HZ43" s="26"/>
    </row>
    <row r="44" spans="1:234" ht="16.5">
      <c r="A44" s="61">
        <v>58</v>
      </c>
      <c r="B44" s="74" t="s">
        <v>77</v>
      </c>
      <c r="C44" s="75" t="s">
        <v>25</v>
      </c>
      <c r="D44" s="54">
        <v>2.1</v>
      </c>
      <c r="E44" s="3">
        <v>8.2</v>
      </c>
      <c r="F44" s="83">
        <f t="shared" si="35"/>
        <v>10.299999999999999</v>
      </c>
      <c r="G44" s="5">
        <f t="shared" si="24"/>
        <v>6</v>
      </c>
      <c r="H44" s="54">
        <v>3.5</v>
      </c>
      <c r="I44" s="3">
        <v>8.4</v>
      </c>
      <c r="J44" s="83">
        <f t="shared" si="36"/>
        <v>11.9</v>
      </c>
      <c r="K44" s="5">
        <f t="shared" si="26"/>
        <v>3</v>
      </c>
      <c r="L44" s="9">
        <f t="shared" si="37"/>
        <v>22.2</v>
      </c>
      <c r="M44" s="5">
        <f t="shared" si="28"/>
        <v>5</v>
      </c>
      <c r="N44" s="136" t="s">
        <v>87</v>
      </c>
      <c r="O44" s="24">
        <v>9</v>
      </c>
      <c r="P44" s="24">
        <f t="shared" si="29"/>
        <v>10.1</v>
      </c>
      <c r="Q44" s="24">
        <f t="shared" si="30"/>
        <v>7</v>
      </c>
      <c r="R44" s="24">
        <f t="shared" si="31"/>
        <v>10.9</v>
      </c>
      <c r="S44" s="24">
        <f t="shared" si="32"/>
        <v>7</v>
      </c>
      <c r="T44" s="24">
        <f t="shared" si="33"/>
        <v>21.3</v>
      </c>
      <c r="U44" s="24">
        <f t="shared" si="34"/>
        <v>8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HW44" s="26"/>
      <c r="HX44" s="26"/>
      <c r="HY44" s="26"/>
      <c r="HZ44" s="26"/>
    </row>
    <row r="45" spans="1:234" ht="16.5">
      <c r="A45" s="61">
        <v>59</v>
      </c>
      <c r="B45" s="74" t="s">
        <v>78</v>
      </c>
      <c r="C45" s="75" t="s">
        <v>25</v>
      </c>
      <c r="D45" s="54">
        <v>2.1</v>
      </c>
      <c r="E45" s="3">
        <v>8</v>
      </c>
      <c r="F45" s="83">
        <f t="shared" si="35"/>
        <v>10.1</v>
      </c>
      <c r="G45" s="5">
        <f t="shared" si="24"/>
        <v>7</v>
      </c>
      <c r="H45" s="54">
        <v>3.5</v>
      </c>
      <c r="I45" s="3">
        <v>8.3</v>
      </c>
      <c r="J45" s="83">
        <f t="shared" si="36"/>
        <v>11.8</v>
      </c>
      <c r="K45" s="5">
        <f t="shared" si="26"/>
        <v>4</v>
      </c>
      <c r="L45" s="9">
        <f t="shared" si="37"/>
        <v>21.9</v>
      </c>
      <c r="M45" s="5">
        <f t="shared" si="28"/>
        <v>7</v>
      </c>
      <c r="O45" s="24">
        <v>10</v>
      </c>
      <c r="P45" s="24">
        <f t="shared" si="29"/>
        <v>9.6</v>
      </c>
      <c r="Q45" s="24">
        <f t="shared" si="30"/>
        <v>8</v>
      </c>
      <c r="R45" s="24">
        <f t="shared" si="31"/>
        <v>10.5</v>
      </c>
      <c r="S45" s="24">
        <f t="shared" si="32"/>
        <v>8</v>
      </c>
      <c r="T45" s="24">
        <f t="shared" si="33"/>
        <v>20.1</v>
      </c>
      <c r="U45" s="24">
        <f t="shared" si="34"/>
        <v>9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HW45" s="26"/>
      <c r="HX45" s="26"/>
      <c r="HY45" s="26"/>
      <c r="HZ45" s="26"/>
    </row>
    <row r="46" spans="1:234" ht="16.5">
      <c r="A46" s="61">
        <v>271</v>
      </c>
      <c r="B46" s="74" t="s">
        <v>82</v>
      </c>
      <c r="C46" s="75" t="s">
        <v>25</v>
      </c>
      <c r="D46" s="54">
        <v>0</v>
      </c>
      <c r="E46" s="3">
        <v>0</v>
      </c>
      <c r="F46" s="83">
        <f t="shared" si="35"/>
        <v>0</v>
      </c>
      <c r="G46" s="5">
        <f t="shared" si="24"/>
        <v>9</v>
      </c>
      <c r="H46" s="54">
        <v>3.5</v>
      </c>
      <c r="I46" s="3">
        <v>6</v>
      </c>
      <c r="J46" s="83">
        <f t="shared" si="36"/>
        <v>9.5</v>
      </c>
      <c r="K46" s="5">
        <f t="shared" si="26"/>
        <v>9</v>
      </c>
      <c r="L46" s="9">
        <f t="shared" si="37"/>
        <v>9.5</v>
      </c>
      <c r="M46" s="5">
        <f t="shared" si="28"/>
        <v>10</v>
      </c>
      <c r="O46" s="24">
        <v>11</v>
      </c>
      <c r="P46" s="24">
        <f t="shared" si="29"/>
        <v>0</v>
      </c>
      <c r="Q46" s="24">
        <f t="shared" si="30"/>
        <v>9</v>
      </c>
      <c r="R46" s="24">
        <f t="shared" si="31"/>
        <v>9.5</v>
      </c>
      <c r="S46" s="24">
        <f t="shared" si="32"/>
        <v>9</v>
      </c>
      <c r="T46" s="24">
        <f t="shared" si="33"/>
        <v>9.5</v>
      </c>
      <c r="U46" s="24">
        <f t="shared" si="34"/>
        <v>10</v>
      </c>
      <c r="V46" s="213" t="s">
        <v>96</v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HW46" s="26"/>
      <c r="HX46" s="26"/>
      <c r="HY46" s="26"/>
      <c r="HZ46" s="26"/>
    </row>
    <row r="47" spans="1:230" s="181" customFormat="1" ht="10.5" customHeight="1">
      <c r="A47" s="171"/>
      <c r="B47" s="172"/>
      <c r="C47" s="173"/>
      <c r="D47" s="182">
        <v>0</v>
      </c>
      <c r="E47" s="183">
        <v>0</v>
      </c>
      <c r="F47" s="176">
        <f t="shared" si="35"/>
        <v>0</v>
      </c>
      <c r="G47" s="195">
        <f t="shared" si="24"/>
        <v>9</v>
      </c>
      <c r="H47" s="182">
        <v>0</v>
      </c>
      <c r="I47" s="183">
        <v>0</v>
      </c>
      <c r="J47" s="176">
        <f t="shared" si="36"/>
        <v>0</v>
      </c>
      <c r="K47" s="195">
        <f t="shared" si="26"/>
        <v>10</v>
      </c>
      <c r="L47" s="196">
        <f t="shared" si="37"/>
        <v>0</v>
      </c>
      <c r="M47" s="195">
        <f t="shared" si="28"/>
        <v>11</v>
      </c>
      <c r="N47" s="179"/>
      <c r="O47" s="197">
        <v>12</v>
      </c>
      <c r="P47" s="197">
        <f t="shared" si="29"/>
        <v>0</v>
      </c>
      <c r="Q47" s="197">
        <f t="shared" si="30"/>
        <v>9</v>
      </c>
      <c r="R47" s="197">
        <f t="shared" si="31"/>
        <v>0</v>
      </c>
      <c r="S47" s="197">
        <f t="shared" si="32"/>
        <v>10</v>
      </c>
      <c r="T47" s="197">
        <f t="shared" si="33"/>
        <v>0</v>
      </c>
      <c r="U47" s="197">
        <f t="shared" si="34"/>
        <v>11</v>
      </c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  <c r="EN47" s="197"/>
      <c r="EO47" s="197"/>
      <c r="EP47" s="197"/>
      <c r="EQ47" s="197"/>
      <c r="ER47" s="197"/>
      <c r="ES47" s="197"/>
      <c r="ET47" s="197"/>
      <c r="EU47" s="197"/>
      <c r="EV47" s="197"/>
      <c r="EW47" s="197"/>
      <c r="EX47" s="197"/>
      <c r="EY47" s="197"/>
      <c r="EZ47" s="197"/>
      <c r="FA47" s="197"/>
      <c r="FB47" s="197"/>
      <c r="FC47" s="197"/>
      <c r="FD47" s="197"/>
      <c r="FE47" s="197"/>
      <c r="FF47" s="197"/>
      <c r="FG47" s="197"/>
      <c r="FH47" s="197"/>
      <c r="FI47" s="197"/>
      <c r="FJ47" s="197"/>
      <c r="FK47" s="197"/>
      <c r="FL47" s="197"/>
      <c r="FM47" s="197"/>
      <c r="FN47" s="197"/>
      <c r="FO47" s="197"/>
      <c r="FP47" s="197"/>
      <c r="FQ47" s="197"/>
      <c r="FR47" s="197"/>
      <c r="FS47" s="197"/>
      <c r="FT47" s="197"/>
      <c r="FU47" s="197"/>
      <c r="FV47" s="197"/>
      <c r="FW47" s="197"/>
      <c r="FX47" s="197"/>
      <c r="FY47" s="197"/>
      <c r="FZ47" s="197"/>
      <c r="GA47" s="197"/>
      <c r="GB47" s="197"/>
      <c r="GC47" s="197"/>
      <c r="GD47" s="197"/>
      <c r="GE47" s="197"/>
      <c r="GF47" s="197"/>
      <c r="GG47" s="197"/>
      <c r="GH47" s="197"/>
      <c r="GI47" s="197"/>
      <c r="GJ47" s="197"/>
      <c r="GK47" s="197"/>
      <c r="GL47" s="197"/>
      <c r="GM47" s="197"/>
      <c r="GN47" s="197"/>
      <c r="GO47" s="197"/>
      <c r="GP47" s="197"/>
      <c r="GQ47" s="197"/>
      <c r="GR47" s="197"/>
      <c r="GS47" s="197"/>
      <c r="GT47" s="197"/>
      <c r="GU47" s="197"/>
      <c r="GV47" s="197"/>
      <c r="GW47" s="197"/>
      <c r="GX47" s="197"/>
      <c r="GY47" s="197"/>
      <c r="GZ47" s="197"/>
      <c r="HA47" s="197"/>
      <c r="HB47" s="197"/>
      <c r="HC47" s="197"/>
      <c r="HD47" s="197"/>
      <c r="HE47" s="197"/>
      <c r="HF47" s="197"/>
      <c r="HG47" s="197"/>
      <c r="HH47" s="197"/>
      <c r="HI47" s="197"/>
      <c r="HJ47" s="197"/>
      <c r="HK47" s="197"/>
      <c r="HL47" s="197"/>
      <c r="HM47" s="197"/>
      <c r="HN47" s="197"/>
      <c r="HO47" s="197"/>
      <c r="HP47" s="197"/>
      <c r="HQ47" s="197"/>
      <c r="HR47" s="197"/>
      <c r="HS47" s="197"/>
      <c r="HT47" s="197"/>
      <c r="HU47" s="197"/>
      <c r="HV47" s="197"/>
    </row>
    <row r="48" spans="1:230" s="181" customFormat="1" ht="10.5" customHeight="1">
      <c r="A48" s="171"/>
      <c r="B48" s="172"/>
      <c r="C48" s="173"/>
      <c r="D48" s="182">
        <v>0</v>
      </c>
      <c r="E48" s="183">
        <v>0</v>
      </c>
      <c r="F48" s="176">
        <f t="shared" si="35"/>
        <v>0</v>
      </c>
      <c r="G48" s="195">
        <f t="shared" si="24"/>
        <v>9</v>
      </c>
      <c r="H48" s="182">
        <v>0</v>
      </c>
      <c r="I48" s="183">
        <v>0</v>
      </c>
      <c r="J48" s="176">
        <f t="shared" si="36"/>
        <v>0</v>
      </c>
      <c r="K48" s="195">
        <f t="shared" si="26"/>
        <v>10</v>
      </c>
      <c r="L48" s="196">
        <f t="shared" si="37"/>
        <v>0</v>
      </c>
      <c r="M48" s="195">
        <f t="shared" si="28"/>
        <v>11</v>
      </c>
      <c r="N48" s="179"/>
      <c r="O48" s="197">
        <v>13</v>
      </c>
      <c r="P48" s="197">
        <f t="shared" si="29"/>
        <v>0</v>
      </c>
      <c r="Q48" s="197">
        <f t="shared" si="30"/>
        <v>9</v>
      </c>
      <c r="R48" s="197">
        <f t="shared" si="31"/>
        <v>0</v>
      </c>
      <c r="S48" s="197">
        <f t="shared" si="32"/>
        <v>10</v>
      </c>
      <c r="T48" s="197">
        <f t="shared" si="33"/>
        <v>0</v>
      </c>
      <c r="U48" s="197">
        <f t="shared" si="34"/>
        <v>11</v>
      </c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197"/>
      <c r="FG48" s="197"/>
      <c r="FH48" s="197"/>
      <c r="FI48" s="197"/>
      <c r="FJ48" s="197"/>
      <c r="FK48" s="197"/>
      <c r="FL48" s="197"/>
      <c r="FM48" s="197"/>
      <c r="FN48" s="197"/>
      <c r="FO48" s="197"/>
      <c r="FP48" s="197"/>
      <c r="FQ48" s="197"/>
      <c r="FR48" s="197"/>
      <c r="FS48" s="197"/>
      <c r="FT48" s="197"/>
      <c r="FU48" s="197"/>
      <c r="FV48" s="197"/>
      <c r="FW48" s="197"/>
      <c r="FX48" s="197"/>
      <c r="FY48" s="197"/>
      <c r="FZ48" s="197"/>
      <c r="GA48" s="197"/>
      <c r="GB48" s="197"/>
      <c r="GC48" s="197"/>
      <c r="GD48" s="197"/>
      <c r="GE48" s="197"/>
      <c r="GF48" s="197"/>
      <c r="GG48" s="197"/>
      <c r="GH48" s="197"/>
      <c r="GI48" s="197"/>
      <c r="GJ48" s="197"/>
      <c r="GK48" s="197"/>
      <c r="GL48" s="197"/>
      <c r="GM48" s="197"/>
      <c r="GN48" s="197"/>
      <c r="GO48" s="197"/>
      <c r="GP48" s="197"/>
      <c r="GQ48" s="197"/>
      <c r="GR48" s="197"/>
      <c r="GS48" s="197"/>
      <c r="GT48" s="197"/>
      <c r="GU48" s="197"/>
      <c r="GV48" s="197"/>
      <c r="GW48" s="197"/>
      <c r="GX48" s="197"/>
      <c r="GY48" s="197"/>
      <c r="GZ48" s="197"/>
      <c r="HA48" s="197"/>
      <c r="HB48" s="197"/>
      <c r="HC48" s="197"/>
      <c r="HD48" s="197"/>
      <c r="HE48" s="197"/>
      <c r="HF48" s="197"/>
      <c r="HG48" s="197"/>
      <c r="HH48" s="197"/>
      <c r="HI48" s="197"/>
      <c r="HJ48" s="197"/>
      <c r="HK48" s="197"/>
      <c r="HL48" s="197"/>
      <c r="HM48" s="197"/>
      <c r="HN48" s="197"/>
      <c r="HO48" s="197"/>
      <c r="HP48" s="197"/>
      <c r="HQ48" s="197"/>
      <c r="HR48" s="197"/>
      <c r="HS48" s="197"/>
      <c r="HT48" s="197"/>
      <c r="HU48" s="197"/>
      <c r="HV48" s="197"/>
    </row>
    <row r="49" spans="1:230" s="181" customFormat="1" ht="10.5" customHeight="1">
      <c r="A49" s="171"/>
      <c r="B49" s="172"/>
      <c r="C49" s="173"/>
      <c r="D49" s="182">
        <v>0</v>
      </c>
      <c r="E49" s="183">
        <v>0</v>
      </c>
      <c r="F49" s="176">
        <f t="shared" si="35"/>
        <v>0</v>
      </c>
      <c r="G49" s="195">
        <f t="shared" si="24"/>
        <v>9</v>
      </c>
      <c r="H49" s="182">
        <v>0</v>
      </c>
      <c r="I49" s="183">
        <v>0</v>
      </c>
      <c r="J49" s="176">
        <f t="shared" si="36"/>
        <v>0</v>
      </c>
      <c r="K49" s="195">
        <f t="shared" si="26"/>
        <v>10</v>
      </c>
      <c r="L49" s="196">
        <f t="shared" si="37"/>
        <v>0</v>
      </c>
      <c r="M49" s="195">
        <f t="shared" si="28"/>
        <v>11</v>
      </c>
      <c r="N49" s="179"/>
      <c r="O49" s="197">
        <v>14</v>
      </c>
      <c r="P49" s="197">
        <f t="shared" si="29"/>
        <v>0</v>
      </c>
      <c r="Q49" s="197">
        <f t="shared" si="30"/>
        <v>9</v>
      </c>
      <c r="R49" s="197">
        <f t="shared" si="31"/>
        <v>0</v>
      </c>
      <c r="S49" s="197">
        <f t="shared" si="32"/>
        <v>10</v>
      </c>
      <c r="T49" s="197">
        <f t="shared" si="33"/>
        <v>0</v>
      </c>
      <c r="U49" s="197">
        <f t="shared" si="34"/>
        <v>11</v>
      </c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  <c r="FF49" s="197"/>
      <c r="FG49" s="197"/>
      <c r="FH49" s="197"/>
      <c r="FI49" s="197"/>
      <c r="FJ49" s="197"/>
      <c r="FK49" s="197"/>
      <c r="FL49" s="197"/>
      <c r="FM49" s="197"/>
      <c r="FN49" s="197"/>
      <c r="FO49" s="197"/>
      <c r="FP49" s="197"/>
      <c r="FQ49" s="197"/>
      <c r="FR49" s="197"/>
      <c r="FS49" s="197"/>
      <c r="FT49" s="197"/>
      <c r="FU49" s="197"/>
      <c r="FV49" s="197"/>
      <c r="FW49" s="197"/>
      <c r="FX49" s="197"/>
      <c r="FY49" s="197"/>
      <c r="FZ49" s="197"/>
      <c r="GA49" s="197"/>
      <c r="GB49" s="197"/>
      <c r="GC49" s="197"/>
      <c r="GD49" s="197"/>
      <c r="GE49" s="197"/>
      <c r="GF49" s="197"/>
      <c r="GG49" s="197"/>
      <c r="GH49" s="197"/>
      <c r="GI49" s="197"/>
      <c r="GJ49" s="197"/>
      <c r="GK49" s="197"/>
      <c r="GL49" s="197"/>
      <c r="GM49" s="197"/>
      <c r="GN49" s="197"/>
      <c r="GO49" s="197"/>
      <c r="GP49" s="197"/>
      <c r="GQ49" s="197"/>
      <c r="GR49" s="197"/>
      <c r="GS49" s="197"/>
      <c r="GT49" s="197"/>
      <c r="GU49" s="197"/>
      <c r="GV49" s="197"/>
      <c r="GW49" s="197"/>
      <c r="GX49" s="197"/>
      <c r="GY49" s="197"/>
      <c r="GZ49" s="197"/>
      <c r="HA49" s="197"/>
      <c r="HB49" s="197"/>
      <c r="HC49" s="197"/>
      <c r="HD49" s="197"/>
      <c r="HE49" s="197"/>
      <c r="HF49" s="197"/>
      <c r="HG49" s="197"/>
      <c r="HH49" s="197"/>
      <c r="HI49" s="197"/>
      <c r="HJ49" s="197"/>
      <c r="HK49" s="197"/>
      <c r="HL49" s="197"/>
      <c r="HM49" s="197"/>
      <c r="HN49" s="197"/>
      <c r="HO49" s="197"/>
      <c r="HP49" s="197"/>
      <c r="HQ49" s="197"/>
      <c r="HR49" s="197"/>
      <c r="HS49" s="197"/>
      <c r="HT49" s="197"/>
      <c r="HU49" s="197"/>
      <c r="HV49" s="197"/>
    </row>
    <row r="50" spans="1:230" s="181" customFormat="1" ht="10.5" customHeight="1">
      <c r="A50" s="171"/>
      <c r="B50" s="172"/>
      <c r="C50" s="173"/>
      <c r="D50" s="182">
        <v>0</v>
      </c>
      <c r="E50" s="183">
        <v>0</v>
      </c>
      <c r="F50" s="176">
        <f t="shared" si="35"/>
        <v>0</v>
      </c>
      <c r="G50" s="195">
        <f t="shared" si="24"/>
        <v>9</v>
      </c>
      <c r="H50" s="182">
        <v>0</v>
      </c>
      <c r="I50" s="183">
        <v>0</v>
      </c>
      <c r="J50" s="176">
        <f t="shared" si="36"/>
        <v>0</v>
      </c>
      <c r="K50" s="195">
        <f t="shared" si="26"/>
        <v>10</v>
      </c>
      <c r="L50" s="196">
        <f t="shared" si="37"/>
        <v>0</v>
      </c>
      <c r="M50" s="195">
        <f t="shared" si="28"/>
        <v>11</v>
      </c>
      <c r="N50" s="179"/>
      <c r="O50" s="197">
        <v>15</v>
      </c>
      <c r="P50" s="197">
        <f t="shared" si="29"/>
        <v>0</v>
      </c>
      <c r="Q50" s="197">
        <f t="shared" si="30"/>
        <v>9</v>
      </c>
      <c r="R50" s="197">
        <f t="shared" si="31"/>
        <v>0</v>
      </c>
      <c r="S50" s="197">
        <f t="shared" si="32"/>
        <v>10</v>
      </c>
      <c r="T50" s="197">
        <f t="shared" si="33"/>
        <v>0</v>
      </c>
      <c r="U50" s="197">
        <f t="shared" si="34"/>
        <v>11</v>
      </c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197"/>
      <c r="FG50" s="197"/>
      <c r="FH50" s="197"/>
      <c r="FI50" s="197"/>
      <c r="FJ50" s="197"/>
      <c r="FK50" s="197"/>
      <c r="FL50" s="197"/>
      <c r="FM50" s="197"/>
      <c r="FN50" s="197"/>
      <c r="FO50" s="197"/>
      <c r="FP50" s="197"/>
      <c r="FQ50" s="197"/>
      <c r="FR50" s="197"/>
      <c r="FS50" s="197"/>
      <c r="FT50" s="197"/>
      <c r="FU50" s="197"/>
      <c r="FV50" s="197"/>
      <c r="FW50" s="197"/>
      <c r="FX50" s="197"/>
      <c r="FY50" s="197"/>
      <c r="FZ50" s="197"/>
      <c r="GA50" s="197"/>
      <c r="GB50" s="197"/>
      <c r="GC50" s="197"/>
      <c r="GD50" s="197"/>
      <c r="GE50" s="197"/>
      <c r="GF50" s="197"/>
      <c r="GG50" s="197"/>
      <c r="GH50" s="197"/>
      <c r="GI50" s="197"/>
      <c r="GJ50" s="197"/>
      <c r="GK50" s="197"/>
      <c r="GL50" s="197"/>
      <c r="GM50" s="197"/>
      <c r="GN50" s="197"/>
      <c r="GO50" s="197"/>
      <c r="GP50" s="197"/>
      <c r="GQ50" s="197"/>
      <c r="GR50" s="197"/>
      <c r="GS50" s="197"/>
      <c r="GT50" s="197"/>
      <c r="GU50" s="197"/>
      <c r="GV50" s="197"/>
      <c r="GW50" s="197"/>
      <c r="GX50" s="197"/>
      <c r="GY50" s="197"/>
      <c r="GZ50" s="197"/>
      <c r="HA50" s="197"/>
      <c r="HB50" s="197"/>
      <c r="HC50" s="197"/>
      <c r="HD50" s="197"/>
      <c r="HE50" s="197"/>
      <c r="HF50" s="197"/>
      <c r="HG50" s="197"/>
      <c r="HH50" s="197"/>
      <c r="HI50" s="197"/>
      <c r="HJ50" s="197"/>
      <c r="HK50" s="197"/>
      <c r="HL50" s="197"/>
      <c r="HM50" s="197"/>
      <c r="HN50" s="197"/>
      <c r="HO50" s="197"/>
      <c r="HP50" s="197"/>
      <c r="HQ50" s="197"/>
      <c r="HR50" s="197"/>
      <c r="HS50" s="197"/>
      <c r="HT50" s="197"/>
      <c r="HU50" s="197"/>
      <c r="HV50" s="197"/>
    </row>
    <row r="51" spans="1:230" s="181" customFormat="1" ht="10.5" customHeight="1" thickBot="1">
      <c r="A51" s="187"/>
      <c r="B51" s="188"/>
      <c r="C51" s="189"/>
      <c r="D51" s="190">
        <v>0</v>
      </c>
      <c r="E51" s="191">
        <v>0</v>
      </c>
      <c r="F51" s="192">
        <f>D51+E51</f>
        <v>0</v>
      </c>
      <c r="G51" s="199">
        <f t="shared" si="24"/>
        <v>9</v>
      </c>
      <c r="H51" s="190">
        <v>0</v>
      </c>
      <c r="I51" s="191">
        <v>0</v>
      </c>
      <c r="J51" s="192">
        <f>H51+I51</f>
        <v>0</v>
      </c>
      <c r="K51" s="199">
        <f t="shared" si="26"/>
        <v>10</v>
      </c>
      <c r="L51" s="200">
        <f>J51+F51</f>
        <v>0</v>
      </c>
      <c r="M51" s="199">
        <f t="shared" si="28"/>
        <v>11</v>
      </c>
      <c r="N51" s="179"/>
      <c r="O51" s="197">
        <v>16</v>
      </c>
      <c r="P51" s="197">
        <f t="shared" si="29"/>
        <v>0</v>
      </c>
      <c r="Q51" s="197">
        <f t="shared" si="30"/>
        <v>9</v>
      </c>
      <c r="R51" s="197">
        <f t="shared" si="31"/>
        <v>0</v>
      </c>
      <c r="S51" s="197">
        <f t="shared" si="32"/>
        <v>10</v>
      </c>
      <c r="T51" s="197">
        <f t="shared" si="33"/>
        <v>0</v>
      </c>
      <c r="U51" s="197">
        <f t="shared" si="34"/>
        <v>11</v>
      </c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  <c r="FF51" s="197"/>
      <c r="FG51" s="197"/>
      <c r="FH51" s="197"/>
      <c r="FI51" s="197"/>
      <c r="FJ51" s="197"/>
      <c r="FK51" s="197"/>
      <c r="FL51" s="197"/>
      <c r="FM51" s="197"/>
      <c r="FN51" s="197"/>
      <c r="FO51" s="197"/>
      <c r="FP51" s="197"/>
      <c r="FQ51" s="197"/>
      <c r="FR51" s="197"/>
      <c r="FS51" s="197"/>
      <c r="FT51" s="197"/>
      <c r="FU51" s="197"/>
      <c r="FV51" s="197"/>
      <c r="FW51" s="197"/>
      <c r="FX51" s="197"/>
      <c r="FY51" s="197"/>
      <c r="FZ51" s="197"/>
      <c r="GA51" s="197"/>
      <c r="GB51" s="197"/>
      <c r="GC51" s="197"/>
      <c r="GD51" s="197"/>
      <c r="GE51" s="197"/>
      <c r="GF51" s="197"/>
      <c r="GG51" s="197"/>
      <c r="GH51" s="197"/>
      <c r="GI51" s="197"/>
      <c r="GJ51" s="197"/>
      <c r="GK51" s="197"/>
      <c r="GL51" s="197"/>
      <c r="GM51" s="197"/>
      <c r="GN51" s="197"/>
      <c r="GO51" s="197"/>
      <c r="GP51" s="197"/>
      <c r="GQ51" s="197"/>
      <c r="GR51" s="197"/>
      <c r="GS51" s="197"/>
      <c r="GT51" s="197"/>
      <c r="GU51" s="197"/>
      <c r="GV51" s="197"/>
      <c r="GW51" s="197"/>
      <c r="GX51" s="197"/>
      <c r="GY51" s="197"/>
      <c r="GZ51" s="197"/>
      <c r="HA51" s="197"/>
      <c r="HB51" s="197"/>
      <c r="HC51" s="197"/>
      <c r="HD51" s="197"/>
      <c r="HE51" s="197"/>
      <c r="HF51" s="197"/>
      <c r="HG51" s="197"/>
      <c r="HH51" s="197"/>
      <c r="HI51" s="197"/>
      <c r="HJ51" s="197"/>
      <c r="HK51" s="197"/>
      <c r="HL51" s="197"/>
      <c r="HM51" s="197"/>
      <c r="HN51" s="197"/>
      <c r="HO51" s="197"/>
      <c r="HP51" s="197"/>
      <c r="HQ51" s="197"/>
      <c r="HR51" s="197"/>
      <c r="HS51" s="197"/>
      <c r="HT51" s="197"/>
      <c r="HU51" s="197"/>
      <c r="HV51" s="197"/>
    </row>
    <row r="52" spans="1:234" s="181" customFormat="1" ht="10.5" customHeight="1" thickBot="1">
      <c r="A52" s="197"/>
      <c r="B52" s="179"/>
      <c r="C52" s="201"/>
      <c r="D52" s="202"/>
      <c r="E52" s="202"/>
      <c r="F52" s="201"/>
      <c r="G52" s="197"/>
      <c r="H52" s="197"/>
      <c r="I52" s="201"/>
      <c r="J52" s="201"/>
      <c r="K52" s="201"/>
      <c r="L52" s="202"/>
      <c r="M52" s="201"/>
      <c r="N52" s="179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  <c r="FF52" s="197"/>
      <c r="FG52" s="197"/>
      <c r="FH52" s="197"/>
      <c r="FI52" s="197"/>
      <c r="FJ52" s="197"/>
      <c r="FK52" s="197"/>
      <c r="FL52" s="197"/>
      <c r="FM52" s="197"/>
      <c r="FN52" s="197"/>
      <c r="FO52" s="197"/>
      <c r="FP52" s="197"/>
      <c r="FQ52" s="197"/>
      <c r="FR52" s="197"/>
      <c r="FS52" s="197"/>
      <c r="FT52" s="197"/>
      <c r="FU52" s="197"/>
      <c r="FV52" s="197"/>
      <c r="FW52" s="197"/>
      <c r="FX52" s="197"/>
      <c r="FY52" s="197"/>
      <c r="FZ52" s="197"/>
      <c r="GA52" s="197"/>
      <c r="GB52" s="197"/>
      <c r="GC52" s="197"/>
      <c r="GD52" s="197"/>
      <c r="GE52" s="197"/>
      <c r="GF52" s="197"/>
      <c r="GG52" s="197"/>
      <c r="GH52" s="197"/>
      <c r="GI52" s="197"/>
      <c r="GJ52" s="197"/>
      <c r="GK52" s="197"/>
      <c r="GL52" s="197"/>
      <c r="GM52" s="197"/>
      <c r="GN52" s="197"/>
      <c r="GO52" s="197"/>
      <c r="GP52" s="197"/>
      <c r="GQ52" s="197"/>
      <c r="GR52" s="197"/>
      <c r="GS52" s="197"/>
      <c r="GT52" s="197"/>
      <c r="GU52" s="197"/>
      <c r="GV52" s="197"/>
      <c r="GW52" s="197"/>
      <c r="GX52" s="197"/>
      <c r="GY52" s="197"/>
      <c r="GZ52" s="197"/>
      <c r="HA52" s="197"/>
      <c r="HB52" s="197"/>
      <c r="HC52" s="197"/>
      <c r="HD52" s="197"/>
      <c r="HE52" s="197"/>
      <c r="HF52" s="197"/>
      <c r="HG52" s="197"/>
      <c r="HH52" s="197"/>
      <c r="HI52" s="197"/>
      <c r="HJ52" s="197"/>
      <c r="HK52" s="197"/>
      <c r="HL52" s="197"/>
      <c r="HM52" s="197"/>
      <c r="HN52" s="197"/>
      <c r="HO52" s="197"/>
      <c r="HP52" s="197"/>
      <c r="HQ52" s="197"/>
      <c r="HR52" s="197"/>
      <c r="HS52" s="197"/>
      <c r="HT52" s="197"/>
      <c r="HU52" s="197"/>
      <c r="HV52" s="197"/>
      <c r="HW52" s="197"/>
      <c r="HX52" s="197"/>
      <c r="HY52" s="197"/>
      <c r="HZ52" s="197"/>
    </row>
    <row r="53" spans="1:234" s="35" customFormat="1" ht="34.5" thickBot="1">
      <c r="A53" s="41" t="s">
        <v>20</v>
      </c>
      <c r="B53" s="137"/>
      <c r="C53" s="43"/>
      <c r="D53" s="47"/>
      <c r="E53" s="48" t="s">
        <v>4</v>
      </c>
      <c r="F53" s="43"/>
      <c r="G53" s="42"/>
      <c r="H53" s="44"/>
      <c r="I53" s="43"/>
      <c r="J53" s="43"/>
      <c r="K53" s="43"/>
      <c r="L53" s="50"/>
      <c r="M53" s="45"/>
      <c r="N53" s="142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</row>
    <row r="54" spans="1:231" s="27" customFormat="1" ht="32.25" customHeight="1" thickBot="1">
      <c r="A54" s="18" t="s">
        <v>6</v>
      </c>
      <c r="B54" s="19" t="s">
        <v>5</v>
      </c>
      <c r="C54" s="20" t="s">
        <v>3</v>
      </c>
      <c r="D54" s="37" t="s">
        <v>1</v>
      </c>
      <c r="E54" s="36"/>
      <c r="F54" s="205"/>
      <c r="G54" s="206"/>
      <c r="H54" s="12" t="s">
        <v>0</v>
      </c>
      <c r="I54" s="13"/>
      <c r="J54" s="205"/>
      <c r="K54" s="206"/>
      <c r="L54" s="203" t="s">
        <v>2</v>
      </c>
      <c r="M54" s="204"/>
      <c r="O54" s="28"/>
      <c r="P54" s="28" t="s">
        <v>1</v>
      </c>
      <c r="Q54" s="28"/>
      <c r="R54" s="27" t="s">
        <v>0</v>
      </c>
      <c r="T54" s="27" t="s">
        <v>2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HW54" s="29"/>
    </row>
    <row r="55" spans="1:231" s="31" customFormat="1" ht="16.5">
      <c r="A55" s="30" t="s">
        <v>4</v>
      </c>
      <c r="B55" s="21"/>
      <c r="C55" s="14"/>
      <c r="D55" s="53" t="s">
        <v>10</v>
      </c>
      <c r="E55" s="49" t="s">
        <v>11</v>
      </c>
      <c r="F55" s="22" t="s">
        <v>8</v>
      </c>
      <c r="G55" s="14" t="s">
        <v>7</v>
      </c>
      <c r="H55" s="53" t="s">
        <v>10</v>
      </c>
      <c r="I55" s="49" t="s">
        <v>11</v>
      </c>
      <c r="J55" s="22" t="s">
        <v>8</v>
      </c>
      <c r="K55" s="14" t="s">
        <v>7</v>
      </c>
      <c r="L55" s="23" t="s">
        <v>9</v>
      </c>
      <c r="M55" s="14" t="s">
        <v>7</v>
      </c>
      <c r="N55" s="141"/>
      <c r="HW55" s="32"/>
    </row>
    <row r="56" spans="1:234" ht="16.5">
      <c r="A56" s="61">
        <v>60</v>
      </c>
      <c r="B56" s="74" t="s">
        <v>79</v>
      </c>
      <c r="C56" s="75" t="s">
        <v>12</v>
      </c>
      <c r="D56" s="59">
        <v>2.1</v>
      </c>
      <c r="E56" s="2">
        <v>6.8</v>
      </c>
      <c r="F56" s="1">
        <f>D56+E56</f>
        <v>8.9</v>
      </c>
      <c r="G56" s="5">
        <v>2</v>
      </c>
      <c r="H56" s="76">
        <v>3.5</v>
      </c>
      <c r="I56" s="2">
        <v>7.4</v>
      </c>
      <c r="J56" s="83">
        <f>H56+I56</f>
        <v>10.9</v>
      </c>
      <c r="K56" s="5">
        <f>VLOOKUP(J56,R$56:S$60,2,FALSE)</f>
        <v>3</v>
      </c>
      <c r="L56" s="9">
        <f>J56+F56</f>
        <v>19.8</v>
      </c>
      <c r="M56" s="5">
        <f>VLOOKUP(L56,T$56:U$60,2,FALSE)</f>
        <v>2</v>
      </c>
      <c r="N56" s="136" t="s">
        <v>83</v>
      </c>
      <c r="O56" s="24">
        <v>1</v>
      </c>
      <c r="P56" s="24">
        <f>LARGE(F$56:F$60,$O56)</f>
        <v>9.4</v>
      </c>
      <c r="Q56" s="24">
        <f>IF(P56=P55,Q55,Q55+1)</f>
        <v>1</v>
      </c>
      <c r="R56" s="24">
        <f>LARGE(J$56:J$60,$O56)</f>
        <v>11.5</v>
      </c>
      <c r="S56" s="24">
        <f>IF(R56=R55,S55,S55+1)</f>
        <v>1</v>
      </c>
      <c r="T56" s="24">
        <f>LARGE(L$56:L$60,$O56)</f>
        <v>20.700000000000003</v>
      </c>
      <c r="U56" s="24">
        <f>IF(T56=T55,U55,U55+1)</f>
        <v>1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HW56" s="26"/>
      <c r="HX56" s="26"/>
      <c r="HY56" s="26"/>
      <c r="HZ56" s="26"/>
    </row>
    <row r="57" spans="1:234" ht="16.5">
      <c r="A57" s="61">
        <v>61</v>
      </c>
      <c r="B57" s="74" t="s">
        <v>80</v>
      </c>
      <c r="C57" s="75" t="s">
        <v>12</v>
      </c>
      <c r="D57" s="54">
        <v>2.1</v>
      </c>
      <c r="E57" s="3">
        <v>5.9</v>
      </c>
      <c r="F57" s="1">
        <f>D57+E57</f>
        <v>8</v>
      </c>
      <c r="G57" s="5">
        <f>VLOOKUP(F57,P$56:Q$60,2,FALSE)</f>
        <v>3</v>
      </c>
      <c r="H57" s="15">
        <v>3.5</v>
      </c>
      <c r="I57" s="3">
        <v>8</v>
      </c>
      <c r="J57" s="83">
        <f>H57+I57</f>
        <v>11.5</v>
      </c>
      <c r="K57" s="5">
        <f>VLOOKUP(J57,R$56:S$60,2,FALSE)</f>
        <v>1</v>
      </c>
      <c r="L57" s="9">
        <f>J57+F57</f>
        <v>19.5</v>
      </c>
      <c r="M57" s="5">
        <f>VLOOKUP(L57,T$56:U$60,2,FALSE)</f>
        <v>3</v>
      </c>
      <c r="N57" s="136" t="s">
        <v>92</v>
      </c>
      <c r="O57" s="24">
        <v>2</v>
      </c>
      <c r="P57" s="24">
        <f>LARGE(F$56:F$60,$O57)</f>
        <v>8.9</v>
      </c>
      <c r="Q57" s="24">
        <f>IF(P57=P56,Q56,Q56+1)</f>
        <v>2</v>
      </c>
      <c r="R57" s="24">
        <f>LARGE(J$56:J$60,$O57)</f>
        <v>11.3</v>
      </c>
      <c r="S57" s="24">
        <f>IF(R57=R56,S56,S56+1)</f>
        <v>2</v>
      </c>
      <c r="T57" s="24">
        <f>LARGE(L$56:L$60,$O57)</f>
        <v>19.8</v>
      </c>
      <c r="U57" s="24">
        <f>IF(T57=T56,U56,U56+1)</f>
        <v>2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HW57" s="26"/>
      <c r="HX57" s="26"/>
      <c r="HY57" s="26"/>
      <c r="HZ57" s="26"/>
    </row>
    <row r="58" spans="1:234" ht="16.5">
      <c r="A58" s="61">
        <v>62</v>
      </c>
      <c r="B58" s="74" t="s">
        <v>81</v>
      </c>
      <c r="C58" s="75" t="s">
        <v>12</v>
      </c>
      <c r="D58" s="54">
        <v>2.1</v>
      </c>
      <c r="E58" s="3">
        <v>7.3</v>
      </c>
      <c r="F58" s="1">
        <f>D58+E58</f>
        <v>9.4</v>
      </c>
      <c r="G58" s="5">
        <f>VLOOKUP(F58,P$56:Q$60,2,FALSE)</f>
        <v>1</v>
      </c>
      <c r="H58" s="15">
        <v>3.5</v>
      </c>
      <c r="I58" s="3">
        <v>7.8</v>
      </c>
      <c r="J58" s="83">
        <f>H58+I58</f>
        <v>11.3</v>
      </c>
      <c r="K58" s="5">
        <f>VLOOKUP(J58,R$56:S$60,2,FALSE)</f>
        <v>2</v>
      </c>
      <c r="L58" s="9">
        <f>J58+F58</f>
        <v>20.700000000000003</v>
      </c>
      <c r="M58" s="5">
        <f>VLOOKUP(L58,T$56:U$60,2,FALSE)</f>
        <v>1</v>
      </c>
      <c r="O58" s="24">
        <v>3</v>
      </c>
      <c r="P58" s="24">
        <f>LARGE(F$56:F$60,$O58)</f>
        <v>8</v>
      </c>
      <c r="Q58" s="24">
        <f>IF(P58=P57,Q57,Q57+1)</f>
        <v>3</v>
      </c>
      <c r="R58" s="24">
        <f>LARGE(J$56:J$60,$O58)</f>
        <v>10.9</v>
      </c>
      <c r="S58" s="24">
        <f>IF(R58=R57,S57,S57+1)</f>
        <v>3</v>
      </c>
      <c r="T58" s="24">
        <f>LARGE(L$56:L$60,$O58)</f>
        <v>19.5</v>
      </c>
      <c r="U58" s="24">
        <f>IF(T58=T57,U57,U57+1)</f>
        <v>3</v>
      </c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HW58" s="26"/>
      <c r="HX58" s="26"/>
      <c r="HY58" s="26"/>
      <c r="HZ58" s="26"/>
    </row>
    <row r="59" spans="1:234" ht="16.5">
      <c r="A59" s="61"/>
      <c r="B59" s="74"/>
      <c r="C59" s="75"/>
      <c r="D59" s="55">
        <v>0</v>
      </c>
      <c r="E59" s="11">
        <v>0</v>
      </c>
      <c r="F59" s="1">
        <f>D59+E59</f>
        <v>0</v>
      </c>
      <c r="G59" s="5">
        <f>VLOOKUP(F59,P$56:Q$60,2,FALSE)</f>
        <v>4</v>
      </c>
      <c r="H59" s="16">
        <v>0</v>
      </c>
      <c r="I59" s="11">
        <v>0</v>
      </c>
      <c r="J59" s="83">
        <f>H59+I59</f>
        <v>0</v>
      </c>
      <c r="K59" s="5">
        <f>VLOOKUP(J59,R$56:S$60,2,FALSE)</f>
        <v>4</v>
      </c>
      <c r="L59" s="9">
        <f>J59+F59</f>
        <v>0</v>
      </c>
      <c r="M59" s="5">
        <f>VLOOKUP(L59,T$56:U$60,2,FALSE)</f>
        <v>4</v>
      </c>
      <c r="O59" s="24">
        <v>4</v>
      </c>
      <c r="P59" s="24">
        <f>LARGE(F$56:F$60,$O59)</f>
        <v>0</v>
      </c>
      <c r="Q59" s="24">
        <f>IF(P59=P58,Q58,Q58+1)</f>
        <v>4</v>
      </c>
      <c r="R59" s="24">
        <f>LARGE(J$56:J$60,$O59)</f>
        <v>0</v>
      </c>
      <c r="S59" s="24">
        <f>IF(R59=R58,S58,S58+1)</f>
        <v>4</v>
      </c>
      <c r="T59" s="24">
        <f>LARGE(L$56:L$60,$O59)</f>
        <v>0</v>
      </c>
      <c r="U59" s="24">
        <f>IF(T59=T58,U58,U58+1)</f>
        <v>4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HW59" s="26"/>
      <c r="HX59" s="26"/>
      <c r="HY59" s="26"/>
      <c r="HZ59" s="26"/>
    </row>
    <row r="60" spans="1:234" ht="18" thickBot="1">
      <c r="A60" s="62"/>
      <c r="B60" s="82"/>
      <c r="C60" s="77"/>
      <c r="D60" s="56">
        <v>0</v>
      </c>
      <c r="E60" s="6">
        <v>0</v>
      </c>
      <c r="F60" s="7">
        <f>D60+E60</f>
        <v>0</v>
      </c>
      <c r="G60" s="8">
        <f>VLOOKUP(F60,P$56:Q$60,2,FALSE)</f>
        <v>4</v>
      </c>
      <c r="H60" s="17">
        <v>0</v>
      </c>
      <c r="I60" s="6">
        <v>0</v>
      </c>
      <c r="J60" s="85">
        <f>H60+I60</f>
        <v>0</v>
      </c>
      <c r="K60" s="8">
        <f>VLOOKUP(J60,R$56:S$60,2,FALSE)</f>
        <v>4</v>
      </c>
      <c r="L60" s="10">
        <f>J60+F60</f>
        <v>0</v>
      </c>
      <c r="M60" s="8">
        <f>VLOOKUP(L60,T$56:U$60,2,FALSE)</f>
        <v>4</v>
      </c>
      <c r="O60" s="24">
        <v>5</v>
      </c>
      <c r="P60" s="24">
        <f>LARGE(F$56:F$60,$O60)</f>
        <v>0</v>
      </c>
      <c r="Q60" s="24">
        <f>IF(P60=P59,Q59,Q59+1)</f>
        <v>4</v>
      </c>
      <c r="R60" s="24">
        <f>LARGE(J$56:J$60,$O60)</f>
        <v>0</v>
      </c>
      <c r="S60" s="24">
        <f>IF(R60=R59,S59,S59+1)</f>
        <v>4</v>
      </c>
      <c r="T60" s="24">
        <f>LARGE(L$56:L$60,$O60)</f>
        <v>0</v>
      </c>
      <c r="U60" s="24">
        <f>IF(T60=T59,U59,U59+1)</f>
        <v>4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HW60" s="26"/>
      <c r="HX60" s="26"/>
      <c r="HY60" s="26"/>
      <c r="HZ60" s="26"/>
    </row>
    <row r="61" ht="18" thickBot="1"/>
    <row r="62" spans="1:234" s="152" customFormat="1" ht="9" customHeight="1" thickBot="1">
      <c r="A62" s="143"/>
      <c r="B62" s="144"/>
      <c r="C62" s="145"/>
      <c r="D62" s="146"/>
      <c r="E62" s="147" t="s">
        <v>4</v>
      </c>
      <c r="F62" s="145"/>
      <c r="G62" s="144"/>
      <c r="H62" s="148"/>
      <c r="I62" s="145"/>
      <c r="J62" s="145"/>
      <c r="K62" s="145"/>
      <c r="L62" s="149"/>
      <c r="M62" s="150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</row>
    <row r="63" spans="1:231" s="160" customFormat="1" ht="9" customHeight="1" thickBot="1">
      <c r="A63" s="153" t="s">
        <v>6</v>
      </c>
      <c r="B63" s="154" t="s">
        <v>5</v>
      </c>
      <c r="C63" s="155" t="s">
        <v>3</v>
      </c>
      <c r="D63" s="156" t="s">
        <v>1</v>
      </c>
      <c r="E63" s="157"/>
      <c r="F63" s="209"/>
      <c r="G63" s="210"/>
      <c r="H63" s="158" t="s">
        <v>0</v>
      </c>
      <c r="I63" s="159"/>
      <c r="J63" s="209"/>
      <c r="K63" s="210"/>
      <c r="L63" s="211" t="s">
        <v>2</v>
      </c>
      <c r="M63" s="212"/>
      <c r="O63" s="161"/>
      <c r="P63" s="161" t="s">
        <v>1</v>
      </c>
      <c r="Q63" s="161"/>
      <c r="R63" s="160" t="s">
        <v>0</v>
      </c>
      <c r="T63" s="160" t="s">
        <v>2</v>
      </c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HW63" s="163"/>
    </row>
    <row r="64" spans="1:231" s="169" customFormat="1" ht="9" customHeight="1">
      <c r="A64" s="164" t="s">
        <v>4</v>
      </c>
      <c r="B64" s="165"/>
      <c r="C64" s="166"/>
      <c r="D64" s="167" t="s">
        <v>10</v>
      </c>
      <c r="E64" s="168" t="s">
        <v>11</v>
      </c>
      <c r="F64" s="168" t="s">
        <v>8</v>
      </c>
      <c r="G64" s="166" t="s">
        <v>7</v>
      </c>
      <c r="H64" s="167" t="s">
        <v>10</v>
      </c>
      <c r="I64" s="168" t="s">
        <v>11</v>
      </c>
      <c r="J64" s="168" t="s">
        <v>8</v>
      </c>
      <c r="K64" s="166" t="s">
        <v>7</v>
      </c>
      <c r="L64" s="167" t="s">
        <v>9</v>
      </c>
      <c r="M64" s="166" t="s">
        <v>7</v>
      </c>
      <c r="HW64" s="170"/>
    </row>
    <row r="65" spans="1:230" s="181" customFormat="1" ht="9" customHeight="1">
      <c r="A65" s="171"/>
      <c r="B65" s="172"/>
      <c r="C65" s="173"/>
      <c r="D65" s="174">
        <v>0</v>
      </c>
      <c r="E65" s="175">
        <v>0</v>
      </c>
      <c r="F65" s="176">
        <f aca="true" t="shared" si="38" ref="F65:F71">D65+E65</f>
        <v>0</v>
      </c>
      <c r="G65" s="177">
        <f aca="true" t="shared" si="39" ref="G65:G71">VLOOKUP(F65,P$65:Q$71,2,FALSE)</f>
        <v>0</v>
      </c>
      <c r="H65" s="174">
        <v>0</v>
      </c>
      <c r="I65" s="175">
        <v>0</v>
      </c>
      <c r="J65" s="176">
        <f aca="true" t="shared" si="40" ref="J65:J71">H65+I65</f>
        <v>0</v>
      </c>
      <c r="K65" s="177">
        <f aca="true" t="shared" si="41" ref="K65:K71">VLOOKUP(J65,R$65:S$71,2,FALSE)</f>
        <v>0</v>
      </c>
      <c r="L65" s="178">
        <f aca="true" t="shared" si="42" ref="L65:L71">J65+F65</f>
        <v>0</v>
      </c>
      <c r="M65" s="177">
        <f aca="true" t="shared" si="43" ref="M65:M71">VLOOKUP(L65,T$65:U$71,2,FALSE)</f>
        <v>0</v>
      </c>
      <c r="N65" s="179"/>
      <c r="O65" s="179">
        <v>1</v>
      </c>
      <c r="P65" s="179">
        <f>LARGE(F$65:F$71,$O65)</f>
        <v>0</v>
      </c>
      <c r="Q65" s="179">
        <f>IF(P65=P64,Q64,Q64+1)</f>
        <v>0</v>
      </c>
      <c r="R65" s="179">
        <f>LARGE(J$65:J$71,$O65)</f>
        <v>0</v>
      </c>
      <c r="S65" s="179">
        <f>IF(R65=R64,S64,S64+1)</f>
        <v>0</v>
      </c>
      <c r="T65" s="179">
        <f>LARGE(L$65:L$71,$O65)</f>
        <v>0</v>
      </c>
      <c r="U65" s="179">
        <f>IF(T65=T64,U64,U64+1)</f>
        <v>0</v>
      </c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/>
      <c r="GQ65" s="179"/>
      <c r="GR65" s="179"/>
      <c r="GS65" s="179"/>
      <c r="GT65" s="179"/>
      <c r="GU65" s="179"/>
      <c r="GV65" s="179"/>
      <c r="GW65" s="179"/>
      <c r="GX65" s="179"/>
      <c r="GY65" s="179"/>
      <c r="GZ65" s="179"/>
      <c r="HA65" s="179"/>
      <c r="HB65" s="179"/>
      <c r="HC65" s="179"/>
      <c r="HD65" s="179"/>
      <c r="HE65" s="179"/>
      <c r="HF65" s="179"/>
      <c r="HG65" s="179"/>
      <c r="HH65" s="179"/>
      <c r="HI65" s="179"/>
      <c r="HJ65" s="179"/>
      <c r="HK65" s="179"/>
      <c r="HL65" s="179"/>
      <c r="HM65" s="179"/>
      <c r="HN65" s="179"/>
      <c r="HO65" s="179"/>
      <c r="HP65" s="179"/>
      <c r="HQ65" s="179"/>
      <c r="HR65" s="179"/>
      <c r="HS65" s="179"/>
      <c r="HT65" s="179"/>
      <c r="HU65" s="179"/>
      <c r="HV65" s="179"/>
    </row>
    <row r="66" spans="1:230" s="181" customFormat="1" ht="9" customHeight="1">
      <c r="A66" s="171"/>
      <c r="B66" s="172"/>
      <c r="C66" s="173"/>
      <c r="D66" s="182">
        <v>0</v>
      </c>
      <c r="E66" s="183">
        <v>0</v>
      </c>
      <c r="F66" s="176">
        <f t="shared" si="38"/>
        <v>0</v>
      </c>
      <c r="G66" s="177">
        <f t="shared" si="39"/>
        <v>0</v>
      </c>
      <c r="H66" s="182">
        <v>0</v>
      </c>
      <c r="I66" s="183">
        <v>0</v>
      </c>
      <c r="J66" s="176">
        <f t="shared" si="40"/>
        <v>0</v>
      </c>
      <c r="K66" s="177">
        <f t="shared" si="41"/>
        <v>0</v>
      </c>
      <c r="L66" s="178">
        <f t="shared" si="42"/>
        <v>0</v>
      </c>
      <c r="M66" s="177">
        <f t="shared" si="43"/>
        <v>0</v>
      </c>
      <c r="N66" s="179"/>
      <c r="O66" s="179">
        <v>2</v>
      </c>
      <c r="P66" s="179">
        <f aca="true" t="shared" si="44" ref="P66:P71">LARGE(F$65:F$71,$O66)</f>
        <v>0</v>
      </c>
      <c r="Q66" s="179">
        <f aca="true" t="shared" si="45" ref="Q66:Q71">IF(P66=P65,Q65,Q65+1)</f>
        <v>0</v>
      </c>
      <c r="R66" s="179">
        <f aca="true" t="shared" si="46" ref="R66:R71">LARGE(J$65:J$71,$O66)</f>
        <v>0</v>
      </c>
      <c r="S66" s="179">
        <f aca="true" t="shared" si="47" ref="S66:S71">IF(R66=R65,S65,S65+1)</f>
        <v>0</v>
      </c>
      <c r="T66" s="179">
        <f aca="true" t="shared" si="48" ref="T66:T71">LARGE(L$65:L$71,$O66)</f>
        <v>0</v>
      </c>
      <c r="U66" s="179">
        <f aca="true" t="shared" si="49" ref="U66:U71">IF(T66=T65,U65,U65+1)</f>
        <v>0</v>
      </c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/>
      <c r="GQ66" s="179"/>
      <c r="GR66" s="179"/>
      <c r="GS66" s="179"/>
      <c r="GT66" s="179"/>
      <c r="GU66" s="179"/>
      <c r="GV66" s="179"/>
      <c r="GW66" s="179"/>
      <c r="GX66" s="179"/>
      <c r="GY66" s="179"/>
      <c r="GZ66" s="179"/>
      <c r="HA66" s="179"/>
      <c r="HB66" s="179"/>
      <c r="HC66" s="179"/>
      <c r="HD66" s="179"/>
      <c r="HE66" s="179"/>
      <c r="HF66" s="179"/>
      <c r="HG66" s="179"/>
      <c r="HH66" s="179"/>
      <c r="HI66" s="179"/>
      <c r="HJ66" s="179"/>
      <c r="HK66" s="179"/>
      <c r="HL66" s="179"/>
      <c r="HM66" s="179"/>
      <c r="HN66" s="179"/>
      <c r="HO66" s="179"/>
      <c r="HP66" s="179"/>
      <c r="HQ66" s="179"/>
      <c r="HR66" s="179"/>
      <c r="HS66" s="179"/>
      <c r="HT66" s="179"/>
      <c r="HU66" s="179"/>
      <c r="HV66" s="179"/>
    </row>
    <row r="67" spans="1:230" s="181" customFormat="1" ht="9" customHeight="1">
      <c r="A67" s="171"/>
      <c r="B67" s="172"/>
      <c r="C67" s="173"/>
      <c r="D67" s="182">
        <v>0</v>
      </c>
      <c r="E67" s="183">
        <v>0</v>
      </c>
      <c r="F67" s="176">
        <f t="shared" si="38"/>
        <v>0</v>
      </c>
      <c r="G67" s="177">
        <f t="shared" si="39"/>
        <v>0</v>
      </c>
      <c r="H67" s="182">
        <v>0</v>
      </c>
      <c r="I67" s="183">
        <v>0</v>
      </c>
      <c r="J67" s="176">
        <f t="shared" si="40"/>
        <v>0</v>
      </c>
      <c r="K67" s="177">
        <f t="shared" si="41"/>
        <v>0</v>
      </c>
      <c r="L67" s="178">
        <f t="shared" si="42"/>
        <v>0</v>
      </c>
      <c r="M67" s="177">
        <f t="shared" si="43"/>
        <v>0</v>
      </c>
      <c r="N67" s="179"/>
      <c r="O67" s="179">
        <v>3</v>
      </c>
      <c r="P67" s="179">
        <f t="shared" si="44"/>
        <v>0</v>
      </c>
      <c r="Q67" s="179">
        <f t="shared" si="45"/>
        <v>0</v>
      </c>
      <c r="R67" s="179">
        <f t="shared" si="46"/>
        <v>0</v>
      </c>
      <c r="S67" s="179">
        <f t="shared" si="47"/>
        <v>0</v>
      </c>
      <c r="T67" s="179">
        <f t="shared" si="48"/>
        <v>0</v>
      </c>
      <c r="U67" s="179">
        <f t="shared" si="49"/>
        <v>0</v>
      </c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79"/>
      <c r="GF67" s="179"/>
      <c r="GG67" s="179"/>
      <c r="GH67" s="179"/>
      <c r="GI67" s="179"/>
      <c r="GJ67" s="179"/>
      <c r="GK67" s="179"/>
      <c r="GL67" s="179"/>
      <c r="GM67" s="179"/>
      <c r="GN67" s="179"/>
      <c r="GO67" s="179"/>
      <c r="GP67" s="179"/>
      <c r="GQ67" s="179"/>
      <c r="GR67" s="179"/>
      <c r="GS67" s="179"/>
      <c r="GT67" s="179"/>
      <c r="GU67" s="179"/>
      <c r="GV67" s="179"/>
      <c r="GW67" s="179"/>
      <c r="GX67" s="179"/>
      <c r="GY67" s="179"/>
      <c r="GZ67" s="179"/>
      <c r="HA67" s="179"/>
      <c r="HB67" s="179"/>
      <c r="HC67" s="179"/>
      <c r="HD67" s="179"/>
      <c r="HE67" s="179"/>
      <c r="HF67" s="179"/>
      <c r="HG67" s="179"/>
      <c r="HH67" s="179"/>
      <c r="HI67" s="179"/>
      <c r="HJ67" s="179"/>
      <c r="HK67" s="179"/>
      <c r="HL67" s="179"/>
      <c r="HM67" s="179"/>
      <c r="HN67" s="179"/>
      <c r="HO67" s="179"/>
      <c r="HP67" s="179"/>
      <c r="HQ67" s="179"/>
      <c r="HR67" s="179"/>
      <c r="HS67" s="179"/>
      <c r="HT67" s="179"/>
      <c r="HU67" s="179"/>
      <c r="HV67" s="179"/>
    </row>
    <row r="68" spans="1:230" s="181" customFormat="1" ht="9" customHeight="1">
      <c r="A68" s="171"/>
      <c r="B68" s="172"/>
      <c r="C68" s="173"/>
      <c r="D68" s="184">
        <v>0</v>
      </c>
      <c r="E68" s="185">
        <v>0</v>
      </c>
      <c r="F68" s="176">
        <f t="shared" si="38"/>
        <v>0</v>
      </c>
      <c r="G68" s="177">
        <f t="shared" si="39"/>
        <v>0</v>
      </c>
      <c r="H68" s="184">
        <v>0</v>
      </c>
      <c r="I68" s="185">
        <v>0</v>
      </c>
      <c r="J68" s="176">
        <f t="shared" si="40"/>
        <v>0</v>
      </c>
      <c r="K68" s="177">
        <f t="shared" si="41"/>
        <v>0</v>
      </c>
      <c r="L68" s="178">
        <f t="shared" si="42"/>
        <v>0</v>
      </c>
      <c r="M68" s="177">
        <f t="shared" si="43"/>
        <v>0</v>
      </c>
      <c r="N68" s="179"/>
      <c r="O68" s="179">
        <v>4</v>
      </c>
      <c r="P68" s="179">
        <f t="shared" si="44"/>
        <v>0</v>
      </c>
      <c r="Q68" s="179">
        <f t="shared" si="45"/>
        <v>0</v>
      </c>
      <c r="R68" s="179">
        <f t="shared" si="46"/>
        <v>0</v>
      </c>
      <c r="S68" s="179">
        <f t="shared" si="47"/>
        <v>0</v>
      </c>
      <c r="T68" s="179">
        <f t="shared" si="48"/>
        <v>0</v>
      </c>
      <c r="U68" s="179">
        <f t="shared" si="49"/>
        <v>0</v>
      </c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  <c r="FL68" s="179"/>
      <c r="FM68" s="179"/>
      <c r="FN68" s="179"/>
      <c r="FO68" s="179"/>
      <c r="FP68" s="179"/>
      <c r="FQ68" s="179"/>
      <c r="FR68" s="179"/>
      <c r="FS68" s="179"/>
      <c r="FT68" s="179"/>
      <c r="FU68" s="179"/>
      <c r="FV68" s="179"/>
      <c r="FW68" s="179"/>
      <c r="FX68" s="179"/>
      <c r="FY68" s="179"/>
      <c r="FZ68" s="179"/>
      <c r="GA68" s="179"/>
      <c r="GB68" s="179"/>
      <c r="GC68" s="179"/>
      <c r="GD68" s="179"/>
      <c r="GE68" s="179"/>
      <c r="GF68" s="179"/>
      <c r="GG68" s="179"/>
      <c r="GH68" s="179"/>
      <c r="GI68" s="179"/>
      <c r="GJ68" s="179"/>
      <c r="GK68" s="179"/>
      <c r="GL68" s="179"/>
      <c r="GM68" s="179"/>
      <c r="GN68" s="179"/>
      <c r="GO68" s="179"/>
      <c r="GP68" s="179"/>
      <c r="GQ68" s="179"/>
      <c r="GR68" s="179"/>
      <c r="GS68" s="179"/>
      <c r="GT68" s="179"/>
      <c r="GU68" s="179"/>
      <c r="GV68" s="179"/>
      <c r="GW68" s="179"/>
      <c r="GX68" s="179"/>
      <c r="GY68" s="179"/>
      <c r="GZ68" s="179"/>
      <c r="HA68" s="179"/>
      <c r="HB68" s="179"/>
      <c r="HC68" s="179"/>
      <c r="HD68" s="179"/>
      <c r="HE68" s="179"/>
      <c r="HF68" s="179"/>
      <c r="HG68" s="179"/>
      <c r="HH68" s="179"/>
      <c r="HI68" s="179"/>
      <c r="HJ68" s="179"/>
      <c r="HK68" s="179"/>
      <c r="HL68" s="179"/>
      <c r="HM68" s="179"/>
      <c r="HN68" s="179"/>
      <c r="HO68" s="179"/>
      <c r="HP68" s="179"/>
      <c r="HQ68" s="179"/>
      <c r="HR68" s="179"/>
      <c r="HS68" s="179"/>
      <c r="HT68" s="179"/>
      <c r="HU68" s="179"/>
      <c r="HV68" s="179"/>
    </row>
    <row r="69" spans="1:230" s="181" customFormat="1" ht="9" customHeight="1">
      <c r="A69" s="171"/>
      <c r="B69" s="172"/>
      <c r="C69" s="173"/>
      <c r="D69" s="184">
        <v>0</v>
      </c>
      <c r="E69" s="185">
        <v>0</v>
      </c>
      <c r="F69" s="186">
        <f t="shared" si="38"/>
        <v>0</v>
      </c>
      <c r="G69" s="177">
        <f t="shared" si="39"/>
        <v>0</v>
      </c>
      <c r="H69" s="184">
        <v>0</v>
      </c>
      <c r="I69" s="185">
        <v>0</v>
      </c>
      <c r="J69" s="176">
        <f t="shared" si="40"/>
        <v>0</v>
      </c>
      <c r="K69" s="177">
        <f t="shared" si="41"/>
        <v>0</v>
      </c>
      <c r="L69" s="178">
        <f t="shared" si="42"/>
        <v>0</v>
      </c>
      <c r="M69" s="177">
        <f t="shared" si="43"/>
        <v>0</v>
      </c>
      <c r="N69" s="179"/>
      <c r="O69" s="179">
        <v>5</v>
      </c>
      <c r="P69" s="179">
        <f t="shared" si="44"/>
        <v>0</v>
      </c>
      <c r="Q69" s="179">
        <f t="shared" si="45"/>
        <v>0</v>
      </c>
      <c r="R69" s="179">
        <f t="shared" si="46"/>
        <v>0</v>
      </c>
      <c r="S69" s="179">
        <f t="shared" si="47"/>
        <v>0</v>
      </c>
      <c r="T69" s="179">
        <f t="shared" si="48"/>
        <v>0</v>
      </c>
      <c r="U69" s="179">
        <f t="shared" si="49"/>
        <v>0</v>
      </c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  <c r="FL69" s="179"/>
      <c r="FM69" s="179"/>
      <c r="FN69" s="179"/>
      <c r="FO69" s="179"/>
      <c r="FP69" s="179"/>
      <c r="FQ69" s="179"/>
      <c r="FR69" s="179"/>
      <c r="FS69" s="179"/>
      <c r="FT69" s="179"/>
      <c r="FU69" s="179"/>
      <c r="FV69" s="179"/>
      <c r="FW69" s="179"/>
      <c r="FX69" s="179"/>
      <c r="FY69" s="179"/>
      <c r="FZ69" s="179"/>
      <c r="GA69" s="179"/>
      <c r="GB69" s="179"/>
      <c r="GC69" s="179"/>
      <c r="GD69" s="179"/>
      <c r="GE69" s="179"/>
      <c r="GF69" s="179"/>
      <c r="GG69" s="179"/>
      <c r="GH69" s="179"/>
      <c r="GI69" s="179"/>
      <c r="GJ69" s="179"/>
      <c r="GK69" s="179"/>
      <c r="GL69" s="179"/>
      <c r="GM69" s="179"/>
      <c r="GN69" s="179"/>
      <c r="GO69" s="179"/>
      <c r="GP69" s="179"/>
      <c r="GQ69" s="179"/>
      <c r="GR69" s="179"/>
      <c r="GS69" s="179"/>
      <c r="GT69" s="179"/>
      <c r="GU69" s="179"/>
      <c r="GV69" s="179"/>
      <c r="GW69" s="179"/>
      <c r="GX69" s="179"/>
      <c r="GY69" s="179"/>
      <c r="GZ69" s="179"/>
      <c r="HA69" s="179"/>
      <c r="HB69" s="179"/>
      <c r="HC69" s="179"/>
      <c r="HD69" s="179"/>
      <c r="HE69" s="179"/>
      <c r="HF69" s="179"/>
      <c r="HG69" s="179"/>
      <c r="HH69" s="179"/>
      <c r="HI69" s="179"/>
      <c r="HJ69" s="179"/>
      <c r="HK69" s="179"/>
      <c r="HL69" s="179"/>
      <c r="HM69" s="179"/>
      <c r="HN69" s="179"/>
      <c r="HO69" s="179"/>
      <c r="HP69" s="179"/>
      <c r="HQ69" s="179"/>
      <c r="HR69" s="179"/>
      <c r="HS69" s="179"/>
      <c r="HT69" s="179"/>
      <c r="HU69" s="179"/>
      <c r="HV69" s="179"/>
    </row>
    <row r="70" spans="1:230" s="181" customFormat="1" ht="9" customHeight="1">
      <c r="A70" s="171"/>
      <c r="B70" s="172"/>
      <c r="C70" s="173"/>
      <c r="D70" s="184">
        <v>0</v>
      </c>
      <c r="E70" s="185">
        <v>0</v>
      </c>
      <c r="F70" s="186">
        <f t="shared" si="38"/>
        <v>0</v>
      </c>
      <c r="G70" s="177">
        <f t="shared" si="39"/>
        <v>0</v>
      </c>
      <c r="H70" s="184">
        <v>0</v>
      </c>
      <c r="I70" s="185">
        <v>0</v>
      </c>
      <c r="J70" s="176">
        <f t="shared" si="40"/>
        <v>0</v>
      </c>
      <c r="K70" s="177">
        <f t="shared" si="41"/>
        <v>0</v>
      </c>
      <c r="L70" s="178">
        <f t="shared" si="42"/>
        <v>0</v>
      </c>
      <c r="M70" s="177">
        <f t="shared" si="43"/>
        <v>0</v>
      </c>
      <c r="N70" s="179"/>
      <c r="O70" s="179">
        <v>6</v>
      </c>
      <c r="P70" s="179">
        <f t="shared" si="44"/>
        <v>0</v>
      </c>
      <c r="Q70" s="179">
        <f t="shared" si="45"/>
        <v>0</v>
      </c>
      <c r="R70" s="179">
        <f t="shared" si="46"/>
        <v>0</v>
      </c>
      <c r="S70" s="179">
        <f t="shared" si="47"/>
        <v>0</v>
      </c>
      <c r="T70" s="179">
        <f t="shared" si="48"/>
        <v>0</v>
      </c>
      <c r="U70" s="179">
        <f t="shared" si="49"/>
        <v>0</v>
      </c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79"/>
      <c r="FI70" s="179"/>
      <c r="FJ70" s="179"/>
      <c r="FK70" s="179"/>
      <c r="FL70" s="179"/>
      <c r="FM70" s="179"/>
      <c r="FN70" s="179"/>
      <c r="FO70" s="179"/>
      <c r="FP70" s="179"/>
      <c r="FQ70" s="179"/>
      <c r="FR70" s="179"/>
      <c r="FS70" s="179"/>
      <c r="FT70" s="179"/>
      <c r="FU70" s="179"/>
      <c r="FV70" s="179"/>
      <c r="FW70" s="179"/>
      <c r="FX70" s="179"/>
      <c r="FY70" s="179"/>
      <c r="FZ70" s="179"/>
      <c r="GA70" s="179"/>
      <c r="GB70" s="179"/>
      <c r="GC70" s="179"/>
      <c r="GD70" s="179"/>
      <c r="GE70" s="179"/>
      <c r="GF70" s="179"/>
      <c r="GG70" s="179"/>
      <c r="GH70" s="179"/>
      <c r="GI70" s="179"/>
      <c r="GJ70" s="179"/>
      <c r="GK70" s="179"/>
      <c r="GL70" s="179"/>
      <c r="GM70" s="179"/>
      <c r="GN70" s="179"/>
      <c r="GO70" s="179"/>
      <c r="GP70" s="179"/>
      <c r="GQ70" s="179"/>
      <c r="GR70" s="179"/>
      <c r="GS70" s="179"/>
      <c r="GT70" s="179"/>
      <c r="GU70" s="179"/>
      <c r="GV70" s="179"/>
      <c r="GW70" s="179"/>
      <c r="GX70" s="179"/>
      <c r="GY70" s="179"/>
      <c r="GZ70" s="179"/>
      <c r="HA70" s="179"/>
      <c r="HB70" s="179"/>
      <c r="HC70" s="179"/>
      <c r="HD70" s="179"/>
      <c r="HE70" s="179"/>
      <c r="HF70" s="179"/>
      <c r="HG70" s="179"/>
      <c r="HH70" s="179"/>
      <c r="HI70" s="179"/>
      <c r="HJ70" s="179"/>
      <c r="HK70" s="179"/>
      <c r="HL70" s="179"/>
      <c r="HM70" s="179"/>
      <c r="HN70" s="179"/>
      <c r="HO70" s="179"/>
      <c r="HP70" s="179"/>
      <c r="HQ70" s="179"/>
      <c r="HR70" s="179"/>
      <c r="HS70" s="179"/>
      <c r="HT70" s="179"/>
      <c r="HU70" s="179"/>
      <c r="HV70" s="179"/>
    </row>
    <row r="71" spans="1:230" s="181" customFormat="1" ht="9" customHeight="1" thickBot="1">
      <c r="A71" s="187"/>
      <c r="B71" s="188"/>
      <c r="C71" s="189"/>
      <c r="D71" s="190">
        <v>0</v>
      </c>
      <c r="E71" s="191">
        <v>0</v>
      </c>
      <c r="F71" s="192">
        <f t="shared" si="38"/>
        <v>0</v>
      </c>
      <c r="G71" s="193">
        <f t="shared" si="39"/>
        <v>0</v>
      </c>
      <c r="H71" s="190">
        <v>0</v>
      </c>
      <c r="I71" s="191">
        <v>0</v>
      </c>
      <c r="J71" s="192">
        <f t="shared" si="40"/>
        <v>0</v>
      </c>
      <c r="K71" s="193">
        <f t="shared" si="41"/>
        <v>0</v>
      </c>
      <c r="L71" s="194">
        <f t="shared" si="42"/>
        <v>0</v>
      </c>
      <c r="M71" s="193">
        <f t="shared" si="43"/>
        <v>0</v>
      </c>
      <c r="N71" s="179"/>
      <c r="O71" s="179">
        <v>7</v>
      </c>
      <c r="P71" s="179">
        <f t="shared" si="44"/>
        <v>0</v>
      </c>
      <c r="Q71" s="179">
        <f t="shared" si="45"/>
        <v>0</v>
      </c>
      <c r="R71" s="179">
        <f t="shared" si="46"/>
        <v>0</v>
      </c>
      <c r="S71" s="179">
        <f t="shared" si="47"/>
        <v>0</v>
      </c>
      <c r="T71" s="179">
        <f t="shared" si="48"/>
        <v>0</v>
      </c>
      <c r="U71" s="179">
        <f t="shared" si="49"/>
        <v>0</v>
      </c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  <c r="FL71" s="179"/>
      <c r="FM71" s="179"/>
      <c r="FN71" s="179"/>
      <c r="FO71" s="179"/>
      <c r="FP71" s="179"/>
      <c r="FQ71" s="179"/>
      <c r="FR71" s="179"/>
      <c r="FS71" s="179"/>
      <c r="FT71" s="179"/>
      <c r="FU71" s="179"/>
      <c r="FV71" s="179"/>
      <c r="FW71" s="179"/>
      <c r="FX71" s="179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9"/>
      <c r="GL71" s="179"/>
      <c r="GM71" s="179"/>
      <c r="GN71" s="179"/>
      <c r="GO71" s="179"/>
      <c r="GP71" s="179"/>
      <c r="GQ71" s="179"/>
      <c r="GR71" s="179"/>
      <c r="GS71" s="179"/>
      <c r="GT71" s="179"/>
      <c r="GU71" s="179"/>
      <c r="GV71" s="179"/>
      <c r="GW71" s="179"/>
      <c r="GX71" s="179"/>
      <c r="GY71" s="179"/>
      <c r="GZ71" s="179"/>
      <c r="HA71" s="179"/>
      <c r="HB71" s="179"/>
      <c r="HC71" s="179"/>
      <c r="HD71" s="179"/>
      <c r="HE71" s="179"/>
      <c r="HF71" s="179"/>
      <c r="HG71" s="179"/>
      <c r="HH71" s="179"/>
      <c r="HI71" s="179"/>
      <c r="HJ71" s="179"/>
      <c r="HK71" s="179"/>
      <c r="HL71" s="179"/>
      <c r="HM71" s="179"/>
      <c r="HN71" s="179"/>
      <c r="HO71" s="179"/>
      <c r="HP71" s="179"/>
      <c r="HQ71" s="179"/>
      <c r="HR71" s="179"/>
      <c r="HS71" s="179"/>
      <c r="HT71" s="179"/>
      <c r="HU71" s="179"/>
      <c r="HV71" s="179"/>
    </row>
  </sheetData>
  <sheetProtection/>
  <mergeCells count="15">
    <mergeCell ref="F3:G3"/>
    <mergeCell ref="J3:K3"/>
    <mergeCell ref="L3:M3"/>
    <mergeCell ref="F21:G21"/>
    <mergeCell ref="J21:K21"/>
    <mergeCell ref="L21:M21"/>
    <mergeCell ref="F63:G63"/>
    <mergeCell ref="J63:K63"/>
    <mergeCell ref="L63:M63"/>
    <mergeCell ref="F34:G34"/>
    <mergeCell ref="J34:K34"/>
    <mergeCell ref="L34:M34"/>
    <mergeCell ref="F54:G54"/>
    <mergeCell ref="J54:K54"/>
    <mergeCell ref="L54:M54"/>
  </mergeCells>
  <conditionalFormatting sqref="F4:G16 J4:M16 F35:G51 J35:M51 F55:G60 J55:M60 F64:G71 J64:M71 J22:M31 F22:G31 J18:M18 F18:G18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F17:G17 J17:M1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31496062992125984" right="0.31496062992125984" top="0.6692913385826772" bottom="0.984251968503937" header="0.35433070866141736" footer="0.5118110236220472"/>
  <pageSetup fitToHeight="1" fitToWidth="1" horizontalDpi="300" verticalDpi="300" orientation="portrait" paperSize="9" scale="47"/>
  <headerFooter alignWithMargins="0">
    <oddHeader>&amp;C&amp;24NORTH WEST GYMNASTICS ASSOCIATION FLOOR AND VAULT CHAMPIONSHIPS, 2011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Alexanra Park Infants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Johnson</dc:creator>
  <cp:keywords/>
  <dc:description/>
  <cp:lastModifiedBy>Charlotte Coles</cp:lastModifiedBy>
  <cp:lastPrinted>2011-05-30T10:31:44Z</cp:lastPrinted>
  <dcterms:created xsi:type="dcterms:W3CDTF">2003-03-27T19:43:42Z</dcterms:created>
  <dcterms:modified xsi:type="dcterms:W3CDTF">2015-11-02T13:10:48Z</dcterms:modified>
  <cp:category/>
  <cp:version/>
  <cp:contentType/>
  <cp:contentStatus/>
</cp:coreProperties>
</file>